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035" windowHeight="8895" activeTab="2"/>
  </bookViews>
  <sheets>
    <sheet name="記入例" sheetId="1" r:id="rId1"/>
    <sheet name="別紙様式３" sheetId="2" r:id="rId2"/>
    <sheet name="別紙様式５" sheetId="3" r:id="rId3"/>
  </sheets>
  <definedNames/>
  <calcPr fullCalcOnLoad="1"/>
</workbook>
</file>

<file path=xl/sharedStrings.xml><?xml version="1.0" encoding="utf-8"?>
<sst xmlns="http://schemas.openxmlformats.org/spreadsheetml/2006/main" count="558" uniqueCount="94">
  <si>
    <t>円</t>
  </si>
  <si>
    <t>参加費収入</t>
  </si>
  <si>
    <t>収入予定額</t>
  </si>
  <si>
    <t>経費区分</t>
  </si>
  <si>
    <t>別紙様式３</t>
  </si>
  <si>
    <t>合　　計</t>
  </si>
  <si>
    <t>別紙様式５</t>
  </si>
  <si>
    <t>内　　　　　　訳</t>
  </si>
  <si>
    <t>区　　分</t>
  </si>
  <si>
    <t>自己資金</t>
  </si>
  <si>
    <t>寄 付 金</t>
  </si>
  <si>
    <t xml:space="preserve">団体（グループ）負担金
</t>
  </si>
  <si>
    <t xml:space="preserve">○○円×△△人（組）
</t>
  </si>
  <si>
    <t>（１）総事業費</t>
  </si>
  <si>
    <t>（２）収入財源内訳</t>
  </si>
  <si>
    <t>円</t>
  </si>
  <si>
    <t>ボランティア活動振興基金申請額</t>
  </si>
  <si>
    <t>＊単価１万円以上の備品を購入予定の場合は、カタログ（金額入り）又は見積書の写しを添付願います。
＊備品・印刷製本費などが１０万円を超える場合は、3社以上から見積りをとってください。</t>
  </si>
  <si>
    <t>印刷製本費</t>
  </si>
  <si>
    <t>賃借料</t>
  </si>
  <si>
    <t>消耗品費</t>
  </si>
  <si>
    <t>通信運搬費</t>
  </si>
  <si>
    <t>金　額</t>
  </si>
  <si>
    <t>内　訳</t>
  </si>
  <si>
    <t>総事業費</t>
  </si>
  <si>
    <t>対象事業費</t>
  </si>
  <si>
    <t>対象外事業費</t>
  </si>
  <si>
    <t>①</t>
  </si>
  <si>
    <t>②</t>
  </si>
  <si>
    <t>③</t>
  </si>
  <si>
    <t>④</t>
  </si>
  <si>
    <t>⑤</t>
  </si>
  <si>
    <t>個数</t>
  </si>
  <si>
    <t>単価</t>
  </si>
  <si>
    <t>合計</t>
  </si>
  <si>
    <t>名目</t>
  </si>
  <si>
    <r>
      <t>助成申請事業　</t>
    </r>
    <r>
      <rPr>
        <b/>
        <sz val="14"/>
        <rFont val="ＭＳ明朝"/>
        <family val="3"/>
      </rPr>
      <t>収　支　予　算　書</t>
    </r>
    <r>
      <rPr>
        <b/>
        <sz val="14"/>
        <color indexed="10"/>
        <rFont val="ＭＳ明朝"/>
        <family val="3"/>
      </rPr>
      <t>（記入例）</t>
    </r>
  </si>
  <si>
    <t>総事業費
（合計）</t>
  </si>
  <si>
    <r>
      <t xml:space="preserve">謝金・
旅費交通費
</t>
    </r>
    <r>
      <rPr>
        <sz val="8"/>
        <rFont val="ＭＳ Ｐゴシック"/>
        <family val="3"/>
      </rPr>
      <t>（子ども食堂・
学習支援分以外）</t>
    </r>
  </si>
  <si>
    <t>対象事業費の1/2</t>
  </si>
  <si>
    <t>対象事業費
（合計）</t>
  </si>
  <si>
    <t>E</t>
  </si>
  <si>
    <t>＊EはCの10分の9以内で30万円を限度とする。特別事業で申請する場合、初年度のみ50万円を限度とする。</t>
  </si>
  <si>
    <t>⑥</t>
  </si>
  <si>
    <t>⑦</t>
  </si>
  <si>
    <t>F</t>
  </si>
  <si>
    <t>謝金・
旅費交通費
（子ども食堂・
学習支援分）</t>
  </si>
  <si>
    <t>学習支援ボランティア謝金</t>
  </si>
  <si>
    <t>学習支援ボランティア交通費</t>
  </si>
  <si>
    <t>37円×10km（往復）×5回×5人=9,250円</t>
  </si>
  <si>
    <t>学習支援チラシ</t>
  </si>
  <si>
    <t>○○市公民館　交流スペース</t>
  </si>
  <si>
    <t>12:00～13:00使用（片付け）　300円／30分×2×11カ月×2回</t>
  </si>
  <si>
    <t>＊積算の根拠又は使用目的をご記入ください。</t>
  </si>
  <si>
    <t>切手代</t>
  </si>
  <si>
    <t>○○セミナー案内を市内の小・中学校10ヵ所へ郵送</t>
  </si>
  <si>
    <t>子ども食堂食材費</t>
  </si>
  <si>
    <t>電話料金（対象外）</t>
  </si>
  <si>
    <t>月2,000円×11カ月＝22,000円</t>
  </si>
  <si>
    <r>
      <rPr>
        <sz val="9"/>
        <color indexed="10"/>
        <rFont val="Segoe UI Symbol"/>
        <family val="2"/>
      </rPr>
      <t>○○</t>
    </r>
    <r>
      <rPr>
        <sz val="9"/>
        <color indexed="10"/>
        <rFont val="MS UI Gothic"/>
        <family val="3"/>
      </rPr>
      <t>市公民館　大ホール</t>
    </r>
  </si>
  <si>
    <t>セミナー講師謝金</t>
  </si>
  <si>
    <t>○○セミナー講師謝金　50,000円（講師の希望額）</t>
  </si>
  <si>
    <t>親の会講師謝金</t>
  </si>
  <si>
    <t>会の規定に基づき1時間5,000円×2時間×11カ月</t>
  </si>
  <si>
    <r>
      <t>主な使用目的（</t>
    </r>
    <r>
      <rPr>
        <sz val="10.5"/>
        <rFont val="MS UI Gothic"/>
        <family val="3"/>
      </rPr>
      <t>※</t>
    </r>
    <r>
      <rPr>
        <sz val="10.5"/>
        <rFont val="MS UI Gothic"/>
        <family val="3"/>
      </rPr>
      <t>2）</t>
    </r>
  </si>
  <si>
    <t>※2　記入できる範囲で記入ください。</t>
  </si>
  <si>
    <t>セミナー講師交通費</t>
  </si>
  <si>
    <t>新幹線東京ー羽島ー東京区間　10,000円×2
○○駅ー□□駅　5,500円×2</t>
  </si>
  <si>
    <t>親の会講師交通費</t>
  </si>
  <si>
    <t>37円×100km（往復）</t>
  </si>
  <si>
    <t>学習支援文房具等（ノート　など）</t>
  </si>
  <si>
    <t>B＝A-D</t>
  </si>
  <si>
    <t>○○セミナー 10:00～14:00　</t>
  </si>
  <si>
    <t>500円×5回×5名=12,500円</t>
  </si>
  <si>
    <t>市内の小・中学校10ヵ所へ20部ずつ配布</t>
  </si>
  <si>
    <t>10:00～12:00使用　500円×11カ月×2回=11,000円</t>
  </si>
  <si>
    <r>
      <t>主な使用目的（</t>
    </r>
    <r>
      <rPr>
        <sz val="10.5"/>
        <color indexed="8"/>
        <rFont val="MS UI Gothic"/>
        <family val="3"/>
      </rPr>
      <t>※</t>
    </r>
    <r>
      <rPr>
        <sz val="10.5"/>
        <color indexed="8"/>
        <rFont val="MS UI Gothic"/>
        <family val="3"/>
      </rPr>
      <t>2）</t>
    </r>
  </si>
  <si>
    <r>
      <t xml:space="preserve">謝金・
旅費交通費
</t>
    </r>
    <r>
      <rPr>
        <sz val="8"/>
        <color indexed="8"/>
        <rFont val="ＭＳ Ｐゴシック"/>
        <family val="3"/>
      </rPr>
      <t>（子ども食堂・
学習支援分以外）</t>
    </r>
  </si>
  <si>
    <r>
      <t>助成申請事業　</t>
    </r>
    <r>
      <rPr>
        <b/>
        <sz val="14"/>
        <color indexed="8"/>
        <rFont val="ＭＳ明朝"/>
        <family val="3"/>
      </rPr>
      <t>収　支　予　算　書</t>
    </r>
  </si>
  <si>
    <r>
      <t>助成申請事業　</t>
    </r>
    <r>
      <rPr>
        <b/>
        <sz val="14"/>
        <color indexed="8"/>
        <rFont val="ＭＳ明朝"/>
        <family val="3"/>
      </rPr>
      <t>収　支　決　算　書</t>
    </r>
  </si>
  <si>
    <t>収入額</t>
  </si>
  <si>
    <t>別紙参照
(記入できない場合は任意の表を添付してください）</t>
  </si>
  <si>
    <r>
      <rPr>
        <sz val="10"/>
        <color indexed="8"/>
        <rFont val="MS明朝"/>
        <family val="3"/>
      </rPr>
      <t>①</t>
    </r>
    <r>
      <rPr>
        <sz val="10"/>
        <color indexed="8"/>
        <rFont val="ＭＳ明朝"/>
        <family val="3"/>
      </rPr>
      <t>申請額
（Eを1000円未満切り捨てた額）</t>
    </r>
  </si>
  <si>
    <r>
      <rPr>
        <sz val="10"/>
        <color indexed="10"/>
        <rFont val="MS明朝"/>
        <family val="3"/>
      </rPr>
      <t>①</t>
    </r>
    <r>
      <rPr>
        <sz val="10"/>
        <color indexed="8"/>
        <rFont val="ＭＳ明朝"/>
        <family val="3"/>
      </rPr>
      <t>申請額
（Eを1000円未満切り捨てた額）</t>
    </r>
  </si>
  <si>
    <r>
      <t xml:space="preserve">交付決定額
</t>
    </r>
    <r>
      <rPr>
        <sz val="9"/>
        <color indexed="8"/>
        <rFont val="MS明朝"/>
        <family val="3"/>
      </rPr>
      <t>①又は②</t>
    </r>
  </si>
  <si>
    <r>
      <rPr>
        <sz val="10"/>
        <color indexed="10"/>
        <rFont val="MS明朝"/>
        <family val="3"/>
      </rPr>
      <t>①</t>
    </r>
    <r>
      <rPr>
        <sz val="10"/>
        <color indexed="8"/>
        <rFont val="ＭＳ明朝"/>
        <family val="3"/>
      </rPr>
      <t>交付決定額
（Eを1000円未満切り捨てた額）</t>
    </r>
  </si>
  <si>
    <r>
      <t xml:space="preserve">交付決定額
</t>
    </r>
    <r>
      <rPr>
        <sz val="9"/>
        <color indexed="8"/>
        <rFont val="ＭＳ Ｐゴシック"/>
        <family val="3"/>
      </rPr>
      <t>①又は②</t>
    </r>
  </si>
  <si>
    <r>
      <t xml:space="preserve">申請額
</t>
    </r>
    <r>
      <rPr>
        <sz val="10"/>
        <color indexed="8"/>
        <rFont val="ＭＳ Ｐゴシック"/>
        <family val="3"/>
      </rPr>
      <t>①又は②</t>
    </r>
  </si>
  <si>
    <t>食材費100円×10人×10ヶ月＝10,000円</t>
  </si>
  <si>
    <r>
      <rPr>
        <sz val="10"/>
        <color indexed="8"/>
        <rFont val="MS明朝"/>
        <family val="3"/>
      </rPr>
      <t>②</t>
    </r>
    <r>
      <rPr>
        <sz val="10"/>
        <color indexed="8"/>
        <rFont val="ＭＳ明朝"/>
        <family val="3"/>
      </rPr>
      <t>申請額</t>
    </r>
    <r>
      <rPr>
        <b/>
        <sz val="10"/>
        <color indexed="8"/>
        <rFont val="ＭＳ明朝"/>
        <family val="3"/>
      </rPr>
      <t>（優先）</t>
    </r>
    <r>
      <rPr>
        <sz val="10"/>
        <color indexed="8"/>
        <rFont val="ＭＳ明朝"/>
        <family val="3"/>
      </rPr>
      <t xml:space="preserve">
（Fを1000円未満切り捨てた額）</t>
    </r>
  </si>
  <si>
    <r>
      <rPr>
        <sz val="10"/>
        <color indexed="10"/>
        <rFont val="MS明朝"/>
        <family val="3"/>
      </rPr>
      <t>②</t>
    </r>
    <r>
      <rPr>
        <sz val="10"/>
        <color indexed="8"/>
        <rFont val="ＭＳ明朝"/>
        <family val="3"/>
      </rPr>
      <t>交付決定額</t>
    </r>
    <r>
      <rPr>
        <b/>
        <sz val="10"/>
        <color indexed="8"/>
        <rFont val="ＭＳ明朝"/>
        <family val="3"/>
      </rPr>
      <t>（優先）</t>
    </r>
    <r>
      <rPr>
        <sz val="10"/>
        <color indexed="8"/>
        <rFont val="ＭＳ明朝"/>
        <family val="3"/>
      </rPr>
      <t xml:space="preserve">
（Fを1000円未満切り捨てた額）</t>
    </r>
  </si>
  <si>
    <r>
      <rPr>
        <sz val="10"/>
        <color indexed="10"/>
        <rFont val="MS明朝"/>
        <family val="3"/>
      </rPr>
      <t>②</t>
    </r>
    <r>
      <rPr>
        <sz val="10"/>
        <color indexed="8"/>
        <rFont val="ＭＳ明朝"/>
        <family val="3"/>
      </rPr>
      <t>申請額</t>
    </r>
    <r>
      <rPr>
        <b/>
        <sz val="10"/>
        <color indexed="8"/>
        <rFont val="ＭＳ明朝"/>
        <family val="3"/>
      </rPr>
      <t>（優先）</t>
    </r>
    <r>
      <rPr>
        <sz val="10"/>
        <color indexed="8"/>
        <rFont val="ＭＳ明朝"/>
        <family val="3"/>
      </rPr>
      <t xml:space="preserve">
（Fを1000円未満切り捨てた額）</t>
    </r>
  </si>
  <si>
    <r>
      <t>＊Fは</t>
    </r>
    <r>
      <rPr>
        <sz val="8.5"/>
        <color indexed="8"/>
        <rFont val="MS UI Gothic"/>
        <family val="3"/>
      </rPr>
      <t>C-B</t>
    </r>
    <r>
      <rPr>
        <sz val="8.5"/>
        <color indexed="8"/>
        <rFont val="ＭＳ明朝"/>
        <family val="3"/>
      </rPr>
      <t>の10分の9以内で30万円を限度とする。
　</t>
    </r>
    <r>
      <rPr>
        <sz val="8.5"/>
        <color indexed="8"/>
        <rFont val="MS UI Gothic"/>
        <family val="3"/>
      </rPr>
      <t xml:space="preserve"> </t>
    </r>
    <r>
      <rPr>
        <sz val="8.5"/>
        <color indexed="8"/>
        <rFont val="ＭＳ明朝"/>
        <family val="3"/>
      </rPr>
      <t>特別事業で申請する場合、初年度のみ50万円を限度とする。</t>
    </r>
    <r>
      <rPr>
        <sz val="8.5"/>
        <color indexed="8"/>
        <rFont val="ＭＳ明朝"/>
        <family val="3"/>
      </rPr>
      <t xml:space="preserve">
　 ただし、Bの欄が、（該当がない場合、マイナスの数が記載さ
　れている場合）記入不要。</t>
    </r>
  </si>
  <si>
    <r>
      <t>＊Fは</t>
    </r>
    <r>
      <rPr>
        <sz val="8.5"/>
        <color indexed="8"/>
        <rFont val="MS UI Gothic"/>
        <family val="3"/>
      </rPr>
      <t>C-B</t>
    </r>
    <r>
      <rPr>
        <sz val="8.5"/>
        <color indexed="8"/>
        <rFont val="ＭＳ明朝"/>
        <family val="3"/>
      </rPr>
      <t>の10分の9以内で30万円を限度とする。
　</t>
    </r>
    <r>
      <rPr>
        <sz val="8.5"/>
        <color indexed="8"/>
        <rFont val="MS UI Gothic"/>
        <family val="3"/>
      </rPr>
      <t xml:space="preserve"> </t>
    </r>
    <r>
      <rPr>
        <sz val="8.5"/>
        <color indexed="8"/>
        <rFont val="ＭＳ明朝"/>
        <family val="3"/>
      </rPr>
      <t>特別事業で申請する場合、初年度のみ50万円を限度とする。
　 ただし、Bの欄が、（該当がない場合、マイナスの数が記載さ
　れている場合）記入不要。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</si>
</sst>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12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0.5"/>
      <name val="ＭＳ明朝"/>
      <family val="3"/>
    </font>
    <font>
      <sz val="11"/>
      <name val="ＭＳ明朝"/>
      <family val="3"/>
    </font>
    <font>
      <b/>
      <sz val="14"/>
      <name val="ＭＳ明朝"/>
      <family val="3"/>
    </font>
    <font>
      <b/>
      <sz val="10.5"/>
      <name val="ＭＳ明朝"/>
      <family val="3"/>
    </font>
    <font>
      <sz val="9"/>
      <name val="ＭＳ明朝"/>
      <family val="3"/>
    </font>
    <font>
      <sz val="6"/>
      <name val="ＭＳ明朝"/>
      <family val="3"/>
    </font>
    <font>
      <sz val="10"/>
      <name val="ＭＳ明朝"/>
      <family val="3"/>
    </font>
    <font>
      <sz val="10.5"/>
      <name val="MS UI Gothic"/>
      <family val="3"/>
    </font>
    <font>
      <sz val="9"/>
      <color indexed="8"/>
      <name val="ＭＳ Ｐゴシック"/>
      <family val="3"/>
    </font>
    <font>
      <b/>
      <sz val="14"/>
      <color indexed="10"/>
      <name val="ＭＳ明朝"/>
      <family val="3"/>
    </font>
    <font>
      <sz val="8"/>
      <name val="ＭＳ Ｐゴシック"/>
      <family val="3"/>
    </font>
    <font>
      <sz val="8"/>
      <name val="ＭＳ明朝"/>
      <family val="3"/>
    </font>
    <font>
      <sz val="10"/>
      <name val="MS UI Gothic"/>
      <family val="3"/>
    </font>
    <font>
      <sz val="10"/>
      <color indexed="8"/>
      <name val="ＭＳ Ｐゴシック"/>
      <family val="3"/>
    </font>
    <font>
      <sz val="10"/>
      <color indexed="8"/>
      <name val="ＭＳ明朝"/>
      <family val="3"/>
    </font>
    <font>
      <sz val="9"/>
      <color indexed="10"/>
      <name val="MS UI Gothic"/>
      <family val="3"/>
    </font>
    <font>
      <sz val="8"/>
      <color indexed="8"/>
      <name val="ＭＳ Ｐゴシック"/>
      <family val="3"/>
    </font>
    <font>
      <sz val="9"/>
      <color indexed="10"/>
      <name val="Segoe UI Symbol"/>
      <family val="2"/>
    </font>
    <font>
      <b/>
      <sz val="14"/>
      <color indexed="8"/>
      <name val="ＭＳ明朝"/>
      <family val="3"/>
    </font>
    <font>
      <sz val="10.5"/>
      <color indexed="8"/>
      <name val="MS UI Gothic"/>
      <family val="3"/>
    </font>
    <font>
      <b/>
      <sz val="10"/>
      <color indexed="8"/>
      <name val="ＭＳ明朝"/>
      <family val="3"/>
    </font>
    <font>
      <sz val="8.5"/>
      <name val="ＭＳ Ｐゴシック"/>
      <family val="3"/>
    </font>
    <font>
      <sz val="8.5"/>
      <name val="ＭＳ明朝"/>
      <family val="3"/>
    </font>
    <font>
      <sz val="8.5"/>
      <color indexed="8"/>
      <name val="ＭＳ明朝"/>
      <family val="3"/>
    </font>
    <font>
      <sz val="8.5"/>
      <color indexed="8"/>
      <name val="MS UI Gothic"/>
      <family val="3"/>
    </font>
    <font>
      <sz val="10"/>
      <color indexed="8"/>
      <name val="MS明朝"/>
      <family val="3"/>
    </font>
    <font>
      <sz val="10"/>
      <color indexed="10"/>
      <name val="MS明朝"/>
      <family val="3"/>
    </font>
    <font>
      <sz val="9"/>
      <color indexed="8"/>
      <name val="MS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明朝"/>
      <family val="3"/>
    </font>
    <font>
      <sz val="9"/>
      <color indexed="10"/>
      <name val="ＭＳ Ｐゴシック"/>
      <family val="3"/>
    </font>
    <font>
      <sz val="9"/>
      <color indexed="10"/>
      <name val="ＭＳ明朝"/>
      <family val="3"/>
    </font>
    <font>
      <sz val="8"/>
      <color indexed="10"/>
      <name val="ＭＳ Ｐゴシック"/>
      <family val="3"/>
    </font>
    <font>
      <sz val="10.5"/>
      <color indexed="8"/>
      <name val="ＭＳ明朝"/>
      <family val="3"/>
    </font>
    <font>
      <sz val="11"/>
      <color indexed="8"/>
      <name val="ＭＳ明朝"/>
      <family val="3"/>
    </font>
    <font>
      <sz val="10.5"/>
      <color indexed="8"/>
      <name val="ＭＳ Ｐゴシック"/>
      <family val="3"/>
    </font>
    <font>
      <b/>
      <sz val="10.5"/>
      <color indexed="8"/>
      <name val="ＭＳ明朝"/>
      <family val="3"/>
    </font>
    <font>
      <sz val="10"/>
      <color indexed="8"/>
      <name val="MS UI Gothic"/>
      <family val="3"/>
    </font>
    <font>
      <sz val="6"/>
      <color indexed="8"/>
      <name val="ＭＳ明朝"/>
      <family val="3"/>
    </font>
    <font>
      <sz val="10"/>
      <color indexed="10"/>
      <name val="ＭＳ明朝"/>
      <family val="3"/>
    </font>
    <font>
      <b/>
      <sz val="10"/>
      <color indexed="8"/>
      <name val="ＭＳ Ｐゴシック"/>
      <family val="3"/>
    </font>
    <font>
      <sz val="8"/>
      <color indexed="10"/>
      <name val="MS UI Gothic"/>
      <family val="3"/>
    </font>
    <font>
      <sz val="8"/>
      <color indexed="10"/>
      <name val="ＭＳ明朝"/>
      <family val="3"/>
    </font>
    <font>
      <sz val="10.5"/>
      <color indexed="10"/>
      <name val="ＭＳ明朝"/>
      <family val="3"/>
    </font>
    <font>
      <b/>
      <sz val="9"/>
      <color indexed="8"/>
      <name val="ＭＳ明朝"/>
      <family val="3"/>
    </font>
    <font>
      <sz val="8.5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ＭＳ明朝"/>
      <family val="3"/>
    </font>
    <font>
      <b/>
      <sz val="11"/>
      <color indexed="10"/>
      <name val="ＭＳ Ｐゴシック"/>
      <family val="3"/>
    </font>
    <font>
      <sz val="9"/>
      <color indexed="8"/>
      <name val="MS UI Gothic"/>
      <family val="3"/>
    </font>
    <font>
      <sz val="8"/>
      <color indexed="8"/>
      <name val="ＭＳ明朝"/>
      <family val="3"/>
    </font>
    <font>
      <sz val="8"/>
      <color indexed="8"/>
      <name val="MS UI Gothic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明朝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  <font>
      <sz val="9"/>
      <color rgb="FFFF0000"/>
      <name val="ＭＳ明朝"/>
      <family val="3"/>
    </font>
    <font>
      <sz val="8"/>
      <color rgb="FFFF0000"/>
      <name val="ＭＳ Ｐゴシック"/>
      <family val="3"/>
    </font>
    <font>
      <sz val="10.5"/>
      <color theme="1"/>
      <name val="ＭＳ明朝"/>
      <family val="3"/>
    </font>
    <font>
      <sz val="11"/>
      <color theme="1"/>
      <name val="ＭＳ明朝"/>
      <family val="3"/>
    </font>
    <font>
      <sz val="10.5"/>
      <color theme="1"/>
      <name val="ＭＳ Ｐゴシック"/>
      <family val="3"/>
    </font>
    <font>
      <b/>
      <sz val="10.5"/>
      <color theme="1"/>
      <name val="ＭＳ明朝"/>
      <family val="3"/>
    </font>
    <font>
      <sz val="10"/>
      <color theme="1"/>
      <name val="MS UI Gothic"/>
      <family val="3"/>
    </font>
    <font>
      <sz val="8"/>
      <color theme="1"/>
      <name val="ＭＳ Ｐゴシック"/>
      <family val="3"/>
    </font>
    <font>
      <sz val="10"/>
      <color theme="1"/>
      <name val="ＭＳ明朝"/>
      <family val="3"/>
    </font>
    <font>
      <sz val="6"/>
      <color theme="1"/>
      <name val="ＭＳ明朝"/>
      <family val="3"/>
    </font>
    <font>
      <sz val="8.5"/>
      <color theme="1"/>
      <name val="ＭＳ明朝"/>
      <family val="3"/>
    </font>
    <font>
      <sz val="10.5"/>
      <color rgb="FFFF0000"/>
      <name val="ＭＳ明朝"/>
      <family val="3"/>
    </font>
    <font>
      <sz val="9"/>
      <color rgb="FFFF0000"/>
      <name val="MS UI Gothic"/>
      <family val="3"/>
    </font>
    <font>
      <b/>
      <sz val="10"/>
      <color theme="1"/>
      <name val="ＭＳ Ｐゴシック"/>
      <family val="3"/>
    </font>
    <font>
      <b/>
      <sz val="10"/>
      <color theme="1"/>
      <name val="ＭＳ明朝"/>
      <family val="3"/>
    </font>
    <font>
      <sz val="10"/>
      <color rgb="FFFF0000"/>
      <name val="ＭＳ明朝"/>
      <family val="3"/>
    </font>
    <font>
      <sz val="8"/>
      <color rgb="FFFF0000"/>
      <name val="MS UI Gothic"/>
      <family val="3"/>
    </font>
    <font>
      <sz val="8"/>
      <color rgb="FFFF0000"/>
      <name val="ＭＳ明朝"/>
      <family val="3"/>
    </font>
    <font>
      <b/>
      <sz val="11"/>
      <color theme="1"/>
      <name val="ＭＳ Ｐゴシック"/>
      <family val="3"/>
    </font>
    <font>
      <sz val="9"/>
      <color theme="1"/>
      <name val="MS UI Gothic"/>
      <family val="3"/>
    </font>
    <font>
      <sz val="8"/>
      <color theme="1"/>
      <name val="MS UI Gothic"/>
      <family val="3"/>
    </font>
    <font>
      <sz val="8"/>
      <color theme="1"/>
      <name val="ＭＳ明朝"/>
      <family val="3"/>
    </font>
    <font>
      <b/>
      <sz val="11"/>
      <color rgb="FFFF0000"/>
      <name val="ＭＳ Ｐゴシック"/>
      <family val="3"/>
    </font>
    <font>
      <sz val="8.5"/>
      <color theme="1"/>
      <name val="ＭＳ Ｐゴシック"/>
      <family val="3"/>
    </font>
    <font>
      <b/>
      <sz val="10"/>
      <color rgb="FFFF0000"/>
      <name val="ＭＳ Ｐゴシック"/>
      <family val="3"/>
    </font>
    <font>
      <b/>
      <sz val="10"/>
      <color rgb="FFFF0000"/>
      <name val="ＭＳ明朝"/>
      <family val="3"/>
    </font>
    <font>
      <b/>
      <sz val="9"/>
      <color theme="1"/>
      <name val="ＭＳ明朝"/>
      <family val="3"/>
    </font>
    <font>
      <b/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92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3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4" fillId="0" borderId="0" xfId="0" applyFont="1" applyBorder="1" applyAlignment="1">
      <alignment horizontal="left" vertical="top" wrapText="1"/>
    </xf>
    <xf numFmtId="0" fontId="9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4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/>
    </xf>
    <xf numFmtId="0" fontId="95" fillId="0" borderId="23" xfId="0" applyFont="1" applyBorder="1" applyAlignment="1">
      <alignment horizontal="center" vertical="center" wrapText="1"/>
    </xf>
    <xf numFmtId="0" fontId="95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94" fillId="4" borderId="15" xfId="0" applyFont="1" applyFill="1" applyBorder="1" applyAlignment="1">
      <alignment vertical="center" wrapText="1"/>
    </xf>
    <xf numFmtId="0" fontId="94" fillId="4" borderId="28" xfId="0" applyFont="1" applyFill="1" applyBorder="1" applyAlignment="1">
      <alignment vertical="center" wrapText="1"/>
    </xf>
    <xf numFmtId="0" fontId="94" fillId="4" borderId="29" xfId="0" applyFont="1" applyFill="1" applyBorder="1" applyAlignment="1">
      <alignment vertical="center" wrapText="1"/>
    </xf>
    <xf numFmtId="0" fontId="94" fillId="4" borderId="30" xfId="0" applyFont="1" applyFill="1" applyBorder="1" applyAlignment="1">
      <alignment vertical="center" wrapText="1"/>
    </xf>
    <xf numFmtId="0" fontId="94" fillId="0" borderId="31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95" fillId="0" borderId="26" xfId="0" applyFont="1" applyBorder="1" applyAlignment="1">
      <alignment horizontal="center" vertical="center" wrapText="1"/>
    </xf>
    <xf numFmtId="0" fontId="94" fillId="7" borderId="32" xfId="0" applyFont="1" applyFill="1" applyBorder="1" applyAlignment="1">
      <alignment vertical="center" wrapText="1"/>
    </xf>
    <xf numFmtId="0" fontId="94" fillId="7" borderId="33" xfId="0" applyFont="1" applyFill="1" applyBorder="1" applyAlignment="1">
      <alignment vertical="center" wrapText="1"/>
    </xf>
    <xf numFmtId="0" fontId="94" fillId="7" borderId="34" xfId="0" applyFont="1" applyFill="1" applyBorder="1" applyAlignment="1">
      <alignment vertical="center" wrapText="1"/>
    </xf>
    <xf numFmtId="0" fontId="94" fillId="7" borderId="35" xfId="0" applyFont="1" applyFill="1" applyBorder="1" applyAlignment="1">
      <alignment vertical="center" wrapText="1"/>
    </xf>
    <xf numFmtId="0" fontId="94" fillId="7" borderId="29" xfId="0" applyFont="1" applyFill="1" applyBorder="1" applyAlignment="1">
      <alignment vertical="center" wrapText="1"/>
    </xf>
    <xf numFmtId="0" fontId="94" fillId="7" borderId="28" xfId="0" applyFont="1" applyFill="1" applyBorder="1" applyAlignment="1">
      <alignment vertical="center" wrapText="1"/>
    </xf>
    <xf numFmtId="0" fontId="94" fillId="7" borderId="25" xfId="0" applyFont="1" applyFill="1" applyBorder="1" applyAlignment="1">
      <alignment vertical="center" wrapText="1"/>
    </xf>
    <xf numFmtId="0" fontId="94" fillId="7" borderId="30" xfId="0" applyFont="1" applyFill="1" applyBorder="1" applyAlignment="1">
      <alignment vertical="center" wrapText="1"/>
    </xf>
    <xf numFmtId="0" fontId="94" fillId="7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5" fillId="7" borderId="32" xfId="0" applyFont="1" applyFill="1" applyBorder="1" applyAlignment="1">
      <alignment vertical="center" wrapText="1"/>
    </xf>
    <xf numFmtId="0" fontId="96" fillId="7" borderId="32" xfId="0" applyFont="1" applyFill="1" applyBorder="1" applyAlignment="1">
      <alignment vertical="center" wrapText="1"/>
    </xf>
    <xf numFmtId="0" fontId="97" fillId="7" borderId="33" xfId="0" applyFont="1" applyFill="1" applyBorder="1" applyAlignment="1">
      <alignment vertical="center" wrapText="1"/>
    </xf>
    <xf numFmtId="0" fontId="97" fillId="7" borderId="34" xfId="0" applyFont="1" applyFill="1" applyBorder="1" applyAlignment="1">
      <alignment vertical="center" wrapText="1"/>
    </xf>
    <xf numFmtId="0" fontId="97" fillId="4" borderId="15" xfId="0" applyFont="1" applyFill="1" applyBorder="1" applyAlignment="1">
      <alignment vertical="center" wrapText="1"/>
    </xf>
    <xf numFmtId="0" fontId="95" fillId="7" borderId="35" xfId="0" applyFont="1" applyFill="1" applyBorder="1" applyAlignment="1">
      <alignment vertical="center" wrapText="1"/>
    </xf>
    <xf numFmtId="0" fontId="96" fillId="7" borderId="32" xfId="0" applyFont="1" applyFill="1" applyBorder="1" applyAlignment="1">
      <alignment horizontal="left" vertical="center" wrapText="1"/>
    </xf>
    <xf numFmtId="0" fontId="94" fillId="7" borderId="35" xfId="0" applyFont="1" applyFill="1" applyBorder="1" applyAlignment="1">
      <alignment horizontal="left" vertical="center" wrapText="1"/>
    </xf>
    <xf numFmtId="0" fontId="94" fillId="7" borderId="25" xfId="0" applyFont="1" applyFill="1" applyBorder="1" applyAlignment="1">
      <alignment horizontal="left" vertical="center" wrapText="1"/>
    </xf>
    <xf numFmtId="0" fontId="96" fillId="7" borderId="35" xfId="0" applyFont="1" applyFill="1" applyBorder="1" applyAlignment="1">
      <alignment vertical="center" wrapText="1"/>
    </xf>
    <xf numFmtId="0" fontId="97" fillId="7" borderId="29" xfId="0" applyFont="1" applyFill="1" applyBorder="1" applyAlignment="1">
      <alignment vertical="center" wrapText="1"/>
    </xf>
    <xf numFmtId="0" fontId="97" fillId="4" borderId="28" xfId="0" applyFont="1" applyFill="1" applyBorder="1" applyAlignment="1">
      <alignment vertical="center" wrapText="1"/>
    </xf>
    <xf numFmtId="0" fontId="97" fillId="7" borderId="28" xfId="0" applyFont="1" applyFill="1" applyBorder="1" applyAlignment="1">
      <alignment vertical="center" wrapText="1"/>
    </xf>
    <xf numFmtId="0" fontId="97" fillId="4" borderId="29" xfId="0" applyFont="1" applyFill="1" applyBorder="1" applyAlignment="1">
      <alignment vertical="center" wrapText="1"/>
    </xf>
    <xf numFmtId="0" fontId="95" fillId="7" borderId="35" xfId="0" applyFont="1" applyFill="1" applyBorder="1" applyAlignment="1">
      <alignment horizontal="left" vertical="center" wrapText="1"/>
    </xf>
    <xf numFmtId="0" fontId="96" fillId="7" borderId="35" xfId="0" applyFont="1" applyFill="1" applyBorder="1" applyAlignment="1">
      <alignment horizontal="left" vertical="center" wrapText="1"/>
    </xf>
    <xf numFmtId="0" fontId="97" fillId="7" borderId="35" xfId="0" applyFont="1" applyFill="1" applyBorder="1" applyAlignment="1">
      <alignment vertical="center" wrapText="1"/>
    </xf>
    <xf numFmtId="0" fontId="97" fillId="4" borderId="40" xfId="0" applyFont="1" applyFill="1" applyBorder="1" applyAlignment="1">
      <alignment vertical="center"/>
    </xf>
    <xf numFmtId="0" fontId="97" fillId="7" borderId="32" xfId="0" applyFont="1" applyFill="1" applyBorder="1" applyAlignment="1">
      <alignment vertical="center" wrapText="1"/>
    </xf>
    <xf numFmtId="0" fontId="97" fillId="7" borderId="40" xfId="0" applyFont="1" applyFill="1" applyBorder="1" applyAlignment="1">
      <alignment vertical="center"/>
    </xf>
    <xf numFmtId="0" fontId="97" fillId="7" borderId="26" xfId="0" applyFont="1" applyFill="1" applyBorder="1" applyAlignment="1">
      <alignment vertical="center"/>
    </xf>
    <xf numFmtId="0" fontId="95" fillId="7" borderId="37" xfId="0" applyFont="1" applyFill="1" applyBorder="1" applyAlignment="1">
      <alignment vertical="center" wrapText="1"/>
    </xf>
    <xf numFmtId="0" fontId="98" fillId="7" borderId="35" xfId="0" applyFont="1" applyFill="1" applyBorder="1" applyAlignment="1">
      <alignment vertical="center" wrapText="1"/>
    </xf>
    <xf numFmtId="0" fontId="97" fillId="7" borderId="19" xfId="0" applyFont="1" applyFill="1" applyBorder="1" applyAlignment="1">
      <alignment vertical="center"/>
    </xf>
    <xf numFmtId="0" fontId="97" fillId="7" borderId="4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7" fillId="4" borderId="42" xfId="0" applyFont="1" applyFill="1" applyBorder="1" applyAlignment="1">
      <alignment horizontal="right" vertical="center"/>
    </xf>
    <xf numFmtId="3" fontId="4" fillId="7" borderId="11" xfId="0" applyNumberFormat="1" applyFont="1" applyFill="1" applyBorder="1" applyAlignment="1">
      <alignment vertical="center"/>
    </xf>
    <xf numFmtId="3" fontId="4" fillId="7" borderId="43" xfId="0" applyNumberFormat="1" applyFont="1" applyFill="1" applyBorder="1" applyAlignment="1">
      <alignment vertical="center"/>
    </xf>
    <xf numFmtId="3" fontId="4" fillId="7" borderId="44" xfId="0" applyNumberFormat="1" applyFont="1" applyFill="1" applyBorder="1" applyAlignment="1">
      <alignment vertical="center"/>
    </xf>
    <xf numFmtId="3" fontId="4" fillId="7" borderId="17" xfId="0" applyNumberFormat="1" applyFont="1" applyFill="1" applyBorder="1" applyAlignment="1">
      <alignment vertical="center"/>
    </xf>
    <xf numFmtId="0" fontId="99" fillId="0" borderId="0" xfId="0" applyFont="1" applyAlignment="1">
      <alignment vertical="center"/>
    </xf>
    <xf numFmtId="0" fontId="99" fillId="0" borderId="0" xfId="0" applyFont="1" applyAlignment="1">
      <alignment horizontal="center" vertical="center"/>
    </xf>
    <xf numFmtId="0" fontId="99" fillId="0" borderId="0" xfId="0" applyFont="1" applyAlignment="1">
      <alignment vertical="center"/>
    </xf>
    <xf numFmtId="0" fontId="99" fillId="0" borderId="0" xfId="0" applyFont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vertical="center" wrapText="1"/>
    </xf>
    <xf numFmtId="0" fontId="99" fillId="0" borderId="0" xfId="0" applyFont="1" applyBorder="1" applyAlignment="1">
      <alignment vertical="center" wrapText="1"/>
    </xf>
    <xf numFmtId="0" fontId="100" fillId="0" borderId="0" xfId="0" applyFont="1" applyAlignment="1">
      <alignment horizontal="center" vertical="center"/>
    </xf>
    <xf numFmtId="0" fontId="102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99" fillId="0" borderId="0" xfId="0" applyFont="1" applyBorder="1" applyAlignment="1">
      <alignment vertical="center"/>
    </xf>
    <xf numFmtId="0" fontId="103" fillId="0" borderId="27" xfId="0" applyFont="1" applyBorder="1" applyAlignment="1">
      <alignment horizontal="center" vertical="center"/>
    </xf>
    <xf numFmtId="0" fontId="99" fillId="0" borderId="17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4" fillId="4" borderId="40" xfId="0" applyFont="1" applyFill="1" applyBorder="1" applyAlignment="1">
      <alignment vertical="center"/>
    </xf>
    <xf numFmtId="0" fontId="94" fillId="0" borderId="13" xfId="0" applyFont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0" fontId="95" fillId="7" borderId="32" xfId="0" applyFont="1" applyFill="1" applyBorder="1" applyAlignment="1">
      <alignment horizontal="left" vertical="center" wrapText="1"/>
    </xf>
    <xf numFmtId="0" fontId="95" fillId="0" borderId="0" xfId="0" applyFont="1" applyBorder="1" applyAlignment="1">
      <alignment horizontal="center" vertical="center"/>
    </xf>
    <xf numFmtId="0" fontId="94" fillId="7" borderId="40" xfId="0" applyFont="1" applyFill="1" applyBorder="1" applyAlignment="1">
      <alignment vertical="center"/>
    </xf>
    <xf numFmtId="0" fontId="94" fillId="0" borderId="14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4" fillId="7" borderId="26" xfId="0" applyFont="1" applyFill="1" applyBorder="1" applyAlignment="1">
      <alignment vertical="center"/>
    </xf>
    <xf numFmtId="0" fontId="94" fillId="0" borderId="25" xfId="0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4" fillId="7" borderId="35" xfId="0" applyFont="1" applyFill="1" applyBorder="1" applyAlignment="1">
      <alignment vertical="center" wrapText="1"/>
    </xf>
    <xf numFmtId="0" fontId="94" fillId="7" borderId="19" xfId="0" applyFont="1" applyFill="1" applyBorder="1" applyAlignment="1">
      <alignment vertical="center"/>
    </xf>
    <xf numFmtId="0" fontId="94" fillId="0" borderId="39" xfId="0" applyFont="1" applyBorder="1" applyAlignment="1">
      <alignment horizontal="center" vertical="center"/>
    </xf>
    <xf numFmtId="0" fontId="95" fillId="7" borderId="38" xfId="0" applyFont="1" applyFill="1" applyBorder="1" applyAlignment="1">
      <alignment vertical="center" wrapText="1"/>
    </xf>
    <xf numFmtId="0" fontId="95" fillId="7" borderId="45" xfId="0" applyFont="1" applyFill="1" applyBorder="1" applyAlignment="1">
      <alignment vertical="center" wrapText="1"/>
    </xf>
    <xf numFmtId="0" fontId="95" fillId="0" borderId="37" xfId="0" applyFont="1" applyBorder="1" applyAlignment="1">
      <alignment horizontal="center" vertical="center"/>
    </xf>
    <xf numFmtId="0" fontId="95" fillId="7" borderId="46" xfId="0" applyFont="1" applyFill="1" applyBorder="1" applyAlignment="1">
      <alignment vertical="center" wrapText="1"/>
    </xf>
    <xf numFmtId="0" fontId="95" fillId="7" borderId="47" xfId="0" applyFont="1" applyFill="1" applyBorder="1" applyAlignment="1">
      <alignment vertical="center" wrapText="1"/>
    </xf>
    <xf numFmtId="0" fontId="94" fillId="4" borderId="42" xfId="0" applyFont="1" applyFill="1" applyBorder="1" applyAlignment="1">
      <alignment horizontal="right" vertical="center"/>
    </xf>
    <xf numFmtId="0" fontId="95" fillId="0" borderId="13" xfId="0" applyFont="1" applyBorder="1" applyAlignment="1">
      <alignment horizontal="center" vertical="center"/>
    </xf>
    <xf numFmtId="0" fontId="95" fillId="0" borderId="38" xfId="0" applyFont="1" applyBorder="1" applyAlignment="1">
      <alignment horizontal="center" vertical="center"/>
    </xf>
    <xf numFmtId="0" fontId="94" fillId="7" borderId="41" xfId="0" applyFont="1" applyFill="1" applyBorder="1" applyAlignment="1">
      <alignment vertical="center"/>
    </xf>
    <xf numFmtId="0" fontId="94" fillId="0" borderId="21" xfId="0" applyFont="1" applyBorder="1" applyAlignment="1">
      <alignment horizontal="center" vertical="center"/>
    </xf>
    <xf numFmtId="0" fontId="99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3" fontId="99" fillId="7" borderId="11" xfId="0" applyNumberFormat="1" applyFont="1" applyFill="1" applyBorder="1" applyAlignment="1">
      <alignment vertical="center"/>
    </xf>
    <xf numFmtId="3" fontId="99" fillId="7" borderId="43" xfId="0" applyNumberFormat="1" applyFont="1" applyFill="1" applyBorder="1" applyAlignment="1">
      <alignment vertical="center"/>
    </xf>
    <xf numFmtId="0" fontId="99" fillId="0" borderId="10" xfId="0" applyFont="1" applyBorder="1" applyAlignment="1">
      <alignment horizontal="center" vertical="center"/>
    </xf>
    <xf numFmtId="3" fontId="99" fillId="7" borderId="44" xfId="0" applyNumberFormat="1" applyFont="1" applyFill="1" applyBorder="1" applyAlignment="1">
      <alignment vertical="center"/>
    </xf>
    <xf numFmtId="3" fontId="99" fillId="7" borderId="17" xfId="0" applyNumberFormat="1" applyFont="1" applyFill="1" applyBorder="1" applyAlignment="1">
      <alignment vertical="center"/>
    </xf>
    <xf numFmtId="0" fontId="99" fillId="0" borderId="16" xfId="0" applyFont="1" applyBorder="1" applyAlignment="1">
      <alignment horizontal="center" vertical="center"/>
    </xf>
    <xf numFmtId="3" fontId="99" fillId="0" borderId="0" xfId="0" applyNumberFormat="1" applyFont="1" applyBorder="1" applyAlignment="1">
      <alignment vertical="center" wrapText="1"/>
    </xf>
    <xf numFmtId="0" fontId="105" fillId="0" borderId="0" xfId="0" applyFont="1" applyBorder="1" applyAlignment="1">
      <alignment horizontal="left" vertical="center"/>
    </xf>
    <xf numFmtId="0" fontId="98" fillId="7" borderId="32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4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96" fillId="7" borderId="53" xfId="0" applyFont="1" applyFill="1" applyBorder="1" applyAlignment="1">
      <alignment horizontal="center" vertical="center" wrapText="1"/>
    </xf>
    <xf numFmtId="0" fontId="97" fillId="7" borderId="54" xfId="0" applyFont="1" applyFill="1" applyBorder="1" applyAlignment="1">
      <alignment horizontal="center" vertical="center"/>
    </xf>
    <xf numFmtId="0" fontId="97" fillId="7" borderId="55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6" fillId="7" borderId="53" xfId="0" applyFont="1" applyFill="1" applyBorder="1" applyAlignment="1">
      <alignment horizontal="center" vertical="center"/>
    </xf>
    <xf numFmtId="0" fontId="96" fillId="7" borderId="58" xfId="0" applyFont="1" applyFill="1" applyBorder="1" applyAlignment="1">
      <alignment horizontal="left" vertical="center" wrapText="1"/>
    </xf>
    <xf numFmtId="0" fontId="97" fillId="7" borderId="58" xfId="0" applyFont="1" applyFill="1" applyBorder="1" applyAlignment="1">
      <alignment horizontal="left" vertical="center" wrapText="1"/>
    </xf>
    <xf numFmtId="0" fontId="97" fillId="7" borderId="59" xfId="0" applyFont="1" applyFill="1" applyBorder="1" applyAlignment="1">
      <alignment horizontal="left" vertical="center" wrapText="1"/>
    </xf>
    <xf numFmtId="0" fontId="96" fillId="7" borderId="37" xfId="0" applyFont="1" applyFill="1" applyBorder="1" applyAlignment="1">
      <alignment horizontal="left" vertical="center" wrapText="1"/>
    </xf>
    <xf numFmtId="0" fontId="97" fillId="7" borderId="37" xfId="0" applyFont="1" applyFill="1" applyBorder="1" applyAlignment="1">
      <alignment horizontal="left" vertical="center" wrapText="1"/>
    </xf>
    <xf numFmtId="0" fontId="97" fillId="7" borderId="45" xfId="0" applyFont="1" applyFill="1" applyBorder="1" applyAlignment="1">
      <alignment horizontal="left" vertical="center" wrapText="1"/>
    </xf>
    <xf numFmtId="0" fontId="94" fillId="7" borderId="37" xfId="0" applyFont="1" applyFill="1" applyBorder="1" applyAlignment="1">
      <alignment horizontal="left" vertical="center" wrapText="1"/>
    </xf>
    <xf numFmtId="0" fontId="94" fillId="7" borderId="45" xfId="0" applyFont="1" applyFill="1" applyBorder="1" applyAlignment="1">
      <alignment horizontal="left" vertical="center" wrapText="1"/>
    </xf>
    <xf numFmtId="0" fontId="107" fillId="0" borderId="21" xfId="0" applyFont="1" applyBorder="1" applyAlignment="1">
      <alignment horizontal="left" vertical="top" wrapText="1"/>
    </xf>
    <xf numFmtId="0" fontId="107" fillId="0" borderId="0" xfId="0" applyFont="1" applyBorder="1" applyAlignment="1">
      <alignment horizontal="left" vertical="top" wrapText="1"/>
    </xf>
    <xf numFmtId="0" fontId="94" fillId="7" borderId="60" xfId="0" applyFont="1" applyFill="1" applyBorder="1" applyAlignment="1">
      <alignment horizontal="left" vertical="center" wrapText="1"/>
    </xf>
    <xf numFmtId="0" fontId="94" fillId="7" borderId="61" xfId="0" applyFont="1" applyFill="1" applyBorder="1" applyAlignment="1">
      <alignment horizontal="left" vertical="center" wrapText="1"/>
    </xf>
    <xf numFmtId="0" fontId="108" fillId="4" borderId="11" xfId="0" applyFont="1" applyFill="1" applyBorder="1" applyAlignment="1">
      <alignment horizontal="center" vertical="center"/>
    </xf>
    <xf numFmtId="0" fontId="108" fillId="4" borderId="43" xfId="0" applyFont="1" applyFill="1" applyBorder="1" applyAlignment="1">
      <alignment horizontal="center" vertical="center"/>
    </xf>
    <xf numFmtId="3" fontId="108" fillId="4" borderId="11" xfId="0" applyNumberFormat="1" applyFont="1" applyFill="1" applyBorder="1" applyAlignment="1">
      <alignment horizontal="center" vertical="center" wrapText="1"/>
    </xf>
    <xf numFmtId="3" fontId="108" fillId="4" borderId="43" xfId="0" applyNumberFormat="1" applyFont="1" applyFill="1" applyBorder="1" applyAlignment="1">
      <alignment horizontal="center" vertical="center" wrapText="1"/>
    </xf>
    <xf numFmtId="3" fontId="108" fillId="7" borderId="11" xfId="0" applyNumberFormat="1" applyFont="1" applyFill="1" applyBorder="1" applyAlignment="1">
      <alignment horizontal="center" vertical="center"/>
    </xf>
    <xf numFmtId="3" fontId="108" fillId="7" borderId="43" xfId="0" applyNumberFormat="1" applyFont="1" applyFill="1" applyBorder="1" applyAlignment="1">
      <alignment horizontal="center" vertical="center"/>
    </xf>
    <xf numFmtId="0" fontId="109" fillId="7" borderId="37" xfId="0" applyFont="1" applyFill="1" applyBorder="1" applyAlignment="1">
      <alignment horizontal="left" vertical="center" wrapText="1"/>
    </xf>
    <xf numFmtId="0" fontId="110" fillId="0" borderId="62" xfId="0" applyFont="1" applyBorder="1" applyAlignment="1">
      <alignment horizontal="center" vertical="center"/>
    </xf>
    <xf numFmtId="0" fontId="111" fillId="0" borderId="63" xfId="0" applyFont="1" applyBorder="1" applyAlignment="1">
      <alignment horizontal="center" vertical="center"/>
    </xf>
    <xf numFmtId="0" fontId="112" fillId="4" borderId="64" xfId="0" applyFont="1" applyFill="1" applyBorder="1" applyAlignment="1">
      <alignment horizontal="center" vertical="center" wrapText="1"/>
    </xf>
    <xf numFmtId="0" fontId="112" fillId="4" borderId="41" xfId="0" applyFont="1" applyFill="1" applyBorder="1" applyAlignment="1">
      <alignment horizontal="center" vertical="center" wrapText="1"/>
    </xf>
    <xf numFmtId="0" fontId="112" fillId="7" borderId="62" xfId="0" applyFont="1" applyFill="1" applyBorder="1" applyAlignment="1">
      <alignment horizontal="center" vertical="center" wrapText="1"/>
    </xf>
    <xf numFmtId="0" fontId="112" fillId="7" borderId="63" xfId="0" applyFont="1" applyFill="1" applyBorder="1" applyAlignment="1">
      <alignment horizontal="center" vertical="center" wrapText="1"/>
    </xf>
    <xf numFmtId="0" fontId="105" fillId="0" borderId="65" xfId="0" applyFont="1" applyBorder="1" applyAlignment="1">
      <alignment horizontal="center" vertical="center" wrapText="1"/>
    </xf>
    <xf numFmtId="0" fontId="105" fillId="0" borderId="66" xfId="0" applyFont="1" applyBorder="1" applyAlignment="1">
      <alignment horizontal="center" vertical="center" wrapText="1"/>
    </xf>
    <xf numFmtId="0" fontId="110" fillId="0" borderId="67" xfId="0" applyFont="1" applyBorder="1" applyAlignment="1">
      <alignment horizontal="center" vertical="center" wrapText="1"/>
    </xf>
    <xf numFmtId="0" fontId="111" fillId="0" borderId="68" xfId="0" applyFont="1" applyBorder="1" applyAlignment="1">
      <alignment horizontal="center" vertical="center" wrapText="1"/>
    </xf>
    <xf numFmtId="0" fontId="113" fillId="7" borderId="37" xfId="0" applyFont="1" applyFill="1" applyBorder="1" applyAlignment="1">
      <alignment horizontal="left" vertical="center" wrapText="1"/>
    </xf>
    <xf numFmtId="0" fontId="114" fillId="7" borderId="37" xfId="0" applyFont="1" applyFill="1" applyBorder="1" applyAlignment="1">
      <alignment horizontal="left" vertical="center" wrapText="1"/>
    </xf>
    <xf numFmtId="0" fontId="114" fillId="7" borderId="45" xfId="0" applyFont="1" applyFill="1" applyBorder="1" applyAlignment="1">
      <alignment horizontal="left" vertical="center" wrapText="1"/>
    </xf>
    <xf numFmtId="0" fontId="109" fillId="7" borderId="58" xfId="0" applyFont="1" applyFill="1" applyBorder="1" applyAlignment="1">
      <alignment horizontal="left" vertical="center" wrapText="1"/>
    </xf>
    <xf numFmtId="0" fontId="96" fillId="7" borderId="0" xfId="0" applyFont="1" applyFill="1" applyBorder="1" applyAlignment="1">
      <alignment horizontal="left" vertical="center" wrapText="1"/>
    </xf>
    <xf numFmtId="0" fontId="96" fillId="7" borderId="69" xfId="0" applyFont="1" applyFill="1" applyBorder="1" applyAlignment="1">
      <alignment horizontal="left" vertical="center" wrapText="1"/>
    </xf>
    <xf numFmtId="0" fontId="96" fillId="7" borderId="46" xfId="0" applyFont="1" applyFill="1" applyBorder="1" applyAlignment="1">
      <alignment horizontal="left" vertical="center" wrapText="1"/>
    </xf>
    <xf numFmtId="0" fontId="96" fillId="7" borderId="47" xfId="0" applyFont="1" applyFill="1" applyBorder="1" applyAlignment="1">
      <alignment horizontal="left" vertical="center" wrapText="1"/>
    </xf>
    <xf numFmtId="0" fontId="96" fillId="7" borderId="59" xfId="0" applyFont="1" applyFill="1" applyBorder="1" applyAlignment="1">
      <alignment horizontal="left" vertical="center" wrapText="1"/>
    </xf>
    <xf numFmtId="0" fontId="96" fillId="7" borderId="38" xfId="0" applyFont="1" applyFill="1" applyBorder="1" applyAlignment="1">
      <alignment horizontal="left" vertical="center" wrapText="1"/>
    </xf>
    <xf numFmtId="0" fontId="96" fillId="7" borderId="70" xfId="0" applyFont="1" applyFill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/>
    </xf>
    <xf numFmtId="0" fontId="8" fillId="0" borderId="71" xfId="0" applyFont="1" applyBorder="1" applyAlignment="1">
      <alignment horizontal="left" vertical="center"/>
    </xf>
    <xf numFmtId="0" fontId="95" fillId="0" borderId="65" xfId="0" applyFont="1" applyBorder="1" applyAlignment="1">
      <alignment horizontal="center" vertical="center" wrapText="1"/>
    </xf>
    <xf numFmtId="0" fontId="94" fillId="0" borderId="66" xfId="0" applyFont="1" applyBorder="1" applyAlignment="1">
      <alignment horizontal="center" vertical="center" wrapText="1"/>
    </xf>
    <xf numFmtId="0" fontId="105" fillId="0" borderId="62" xfId="0" applyFont="1" applyBorder="1" applyAlignment="1">
      <alignment horizontal="center" vertical="center" wrapText="1"/>
    </xf>
    <xf numFmtId="0" fontId="105" fillId="0" borderId="21" xfId="0" applyFont="1" applyBorder="1" applyAlignment="1">
      <alignment horizontal="center" vertical="center" wrapText="1"/>
    </xf>
    <xf numFmtId="0" fontId="105" fillId="0" borderId="72" xfId="0" applyFont="1" applyBorder="1" applyAlignment="1">
      <alignment horizontal="center" vertical="center" wrapText="1"/>
    </xf>
    <xf numFmtId="0" fontId="105" fillId="0" borderId="63" xfId="0" applyFont="1" applyBorder="1" applyAlignment="1">
      <alignment horizontal="center" vertical="center" wrapText="1"/>
    </xf>
    <xf numFmtId="0" fontId="105" fillId="0" borderId="71" xfId="0" applyFont="1" applyBorder="1" applyAlignment="1">
      <alignment horizontal="center" vertical="center" wrapText="1"/>
    </xf>
    <xf numFmtId="0" fontId="105" fillId="0" borderId="25" xfId="0" applyFont="1" applyBorder="1" applyAlignment="1">
      <alignment horizontal="center" vertical="center" wrapText="1"/>
    </xf>
    <xf numFmtId="0" fontId="100" fillId="0" borderId="65" xfId="0" applyFont="1" applyBorder="1" applyAlignment="1">
      <alignment horizontal="center" vertical="center" wrapText="1"/>
    </xf>
    <xf numFmtId="0" fontId="100" fillId="0" borderId="66" xfId="0" applyFont="1" applyBorder="1" applyAlignment="1">
      <alignment horizontal="center" vertical="center" wrapText="1"/>
    </xf>
    <xf numFmtId="0" fontId="112" fillId="7" borderId="21" xfId="0" applyFont="1" applyFill="1" applyBorder="1" applyAlignment="1">
      <alignment horizontal="center" vertical="center" wrapText="1"/>
    </xf>
    <xf numFmtId="0" fontId="112" fillId="7" borderId="71" xfId="0" applyFont="1" applyFill="1" applyBorder="1" applyAlignment="1">
      <alignment horizontal="center" vertical="center" wrapText="1"/>
    </xf>
    <xf numFmtId="0" fontId="115" fillId="0" borderId="62" xfId="0" applyFont="1" applyBorder="1" applyAlignment="1">
      <alignment horizontal="center" vertical="center"/>
    </xf>
    <xf numFmtId="0" fontId="115" fillId="0" borderId="63" xfId="0" applyFont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4" fillId="0" borderId="71" xfId="0" applyFont="1" applyBorder="1" applyAlignment="1">
      <alignment horizontal="center" vertical="center" wrapText="1"/>
    </xf>
    <xf numFmtId="0" fontId="112" fillId="7" borderId="64" xfId="0" applyFont="1" applyFill="1" applyBorder="1" applyAlignment="1">
      <alignment horizontal="center" vertical="center" wrapText="1"/>
    </xf>
    <xf numFmtId="0" fontId="112" fillId="7" borderId="41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112" fillId="4" borderId="64" xfId="0" applyFont="1" applyFill="1" applyBorder="1" applyAlignment="1">
      <alignment horizontal="center" vertical="center"/>
    </xf>
    <xf numFmtId="0" fontId="112" fillId="4" borderId="41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95" fillId="7" borderId="53" xfId="0" applyFont="1" applyFill="1" applyBorder="1" applyAlignment="1">
      <alignment horizontal="center" vertical="center"/>
    </xf>
    <xf numFmtId="0" fontId="94" fillId="7" borderId="54" xfId="0" applyFont="1" applyFill="1" applyBorder="1" applyAlignment="1">
      <alignment horizontal="center" vertical="center"/>
    </xf>
    <xf numFmtId="0" fontId="94" fillId="0" borderId="56" xfId="0" applyFont="1" applyBorder="1" applyAlignment="1">
      <alignment horizontal="center" vertical="center"/>
    </xf>
    <xf numFmtId="0" fontId="94" fillId="0" borderId="57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/>
    </xf>
    <xf numFmtId="0" fontId="94" fillId="0" borderId="5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5" fillId="7" borderId="58" xfId="0" applyFont="1" applyFill="1" applyBorder="1" applyAlignment="1">
      <alignment horizontal="left" vertical="center" wrapText="1"/>
    </xf>
    <xf numFmtId="0" fontId="94" fillId="7" borderId="58" xfId="0" applyFont="1" applyFill="1" applyBorder="1" applyAlignment="1">
      <alignment horizontal="left" vertical="center" wrapText="1"/>
    </xf>
    <xf numFmtId="0" fontId="94" fillId="7" borderId="59" xfId="0" applyFont="1" applyFill="1" applyBorder="1" applyAlignment="1">
      <alignment horizontal="left" vertical="center" wrapText="1"/>
    </xf>
    <xf numFmtId="0" fontId="94" fillId="0" borderId="49" xfId="0" applyFont="1" applyBorder="1" applyAlignment="1">
      <alignment horizontal="center" vertical="center"/>
    </xf>
    <xf numFmtId="0" fontId="94" fillId="0" borderId="50" xfId="0" applyFont="1" applyBorder="1" applyAlignment="1">
      <alignment horizontal="center" vertical="center"/>
    </xf>
    <xf numFmtId="0" fontId="99" fillId="0" borderId="0" xfId="0" applyFont="1" applyAlignment="1">
      <alignment vertical="center"/>
    </xf>
    <xf numFmtId="0" fontId="94" fillId="7" borderId="55" xfId="0" applyFont="1" applyFill="1" applyBorder="1" applyAlignment="1">
      <alignment horizontal="center" vertical="center"/>
    </xf>
    <xf numFmtId="0" fontId="116" fillId="7" borderId="58" xfId="0" applyFont="1" applyFill="1" applyBorder="1" applyAlignment="1">
      <alignment horizontal="left" vertical="center" wrapText="1"/>
    </xf>
    <xf numFmtId="0" fontId="99" fillId="0" borderId="0" xfId="0" applyFont="1" applyAlignment="1">
      <alignment horizontal="center" vertical="center"/>
    </xf>
    <xf numFmtId="0" fontId="101" fillId="0" borderId="0" xfId="0" applyFont="1" applyBorder="1" applyAlignment="1">
      <alignment horizontal="left" vertical="center"/>
    </xf>
    <xf numFmtId="0" fontId="102" fillId="0" borderId="0" xfId="0" applyFont="1" applyAlignment="1">
      <alignment vertical="center"/>
    </xf>
    <xf numFmtId="0" fontId="99" fillId="0" borderId="44" xfId="0" applyFont="1" applyBorder="1" applyAlignment="1">
      <alignment horizontal="center" vertical="center"/>
    </xf>
    <xf numFmtId="0" fontId="99" fillId="0" borderId="16" xfId="0" applyFont="1" applyBorder="1" applyAlignment="1">
      <alignment horizontal="center" vertical="center"/>
    </xf>
    <xf numFmtId="0" fontId="99" fillId="0" borderId="17" xfId="0" applyFont="1" applyBorder="1" applyAlignment="1">
      <alignment horizontal="center" vertical="center"/>
    </xf>
    <xf numFmtId="0" fontId="95" fillId="7" borderId="53" xfId="0" applyFont="1" applyFill="1" applyBorder="1" applyAlignment="1">
      <alignment horizontal="center" vertical="center" wrapText="1"/>
    </xf>
    <xf numFmtId="0" fontId="95" fillId="7" borderId="75" xfId="0" applyFont="1" applyFill="1" applyBorder="1" applyAlignment="1">
      <alignment horizontal="left" vertical="center" wrapText="1"/>
    </xf>
    <xf numFmtId="0" fontId="94" fillId="7" borderId="75" xfId="0" applyFont="1" applyFill="1" applyBorder="1" applyAlignment="1">
      <alignment horizontal="left" vertical="center" wrapText="1"/>
    </xf>
    <xf numFmtId="0" fontId="94" fillId="7" borderId="76" xfId="0" applyFont="1" applyFill="1" applyBorder="1" applyAlignment="1">
      <alignment horizontal="left" vertical="center" wrapText="1"/>
    </xf>
    <xf numFmtId="0" fontId="95" fillId="7" borderId="37" xfId="0" applyFont="1" applyFill="1" applyBorder="1" applyAlignment="1">
      <alignment horizontal="left" vertical="center" wrapText="1"/>
    </xf>
    <xf numFmtId="0" fontId="117" fillId="7" borderId="37" xfId="0" applyFont="1" applyFill="1" applyBorder="1" applyAlignment="1">
      <alignment horizontal="left" vertical="center" wrapText="1"/>
    </xf>
    <xf numFmtId="0" fontId="118" fillId="7" borderId="37" xfId="0" applyFont="1" applyFill="1" applyBorder="1" applyAlignment="1">
      <alignment horizontal="left" vertical="center" wrapText="1"/>
    </xf>
    <xf numFmtId="0" fontId="118" fillId="7" borderId="45" xfId="0" applyFont="1" applyFill="1" applyBorder="1" applyAlignment="1">
      <alignment horizontal="left" vertical="center" wrapText="1"/>
    </xf>
    <xf numFmtId="0" fontId="95" fillId="0" borderId="73" xfId="0" applyFont="1" applyBorder="1" applyAlignment="1">
      <alignment horizontal="center" vertical="center" wrapText="1"/>
    </xf>
    <xf numFmtId="0" fontId="94" fillId="0" borderId="54" xfId="0" applyFont="1" applyBorder="1" applyAlignment="1">
      <alignment horizontal="center" vertical="center"/>
    </xf>
    <xf numFmtId="0" fontId="94" fillId="0" borderId="74" xfId="0" applyFont="1" applyBorder="1" applyAlignment="1">
      <alignment horizontal="center" vertical="center"/>
    </xf>
    <xf numFmtId="0" fontId="94" fillId="0" borderId="55" xfId="0" applyFont="1" applyBorder="1" applyAlignment="1">
      <alignment horizontal="center" vertical="center"/>
    </xf>
    <xf numFmtId="0" fontId="116" fillId="7" borderId="37" xfId="0" applyFont="1" applyFill="1" applyBorder="1" applyAlignment="1">
      <alignment horizontal="left" vertical="center" wrapText="1"/>
    </xf>
    <xf numFmtId="0" fontId="104" fillId="0" borderId="49" xfId="0" applyFont="1" applyBorder="1" applyAlignment="1">
      <alignment horizontal="center" vertical="center"/>
    </xf>
    <xf numFmtId="0" fontId="118" fillId="0" borderId="50" xfId="0" applyFont="1" applyBorder="1" applyAlignment="1">
      <alignment horizontal="center" vertical="center"/>
    </xf>
    <xf numFmtId="0" fontId="95" fillId="0" borderId="49" xfId="0" applyFont="1" applyBorder="1" applyAlignment="1">
      <alignment horizontal="center" vertical="center"/>
    </xf>
    <xf numFmtId="0" fontId="95" fillId="0" borderId="50" xfId="0" applyFont="1" applyBorder="1" applyAlignment="1">
      <alignment horizontal="center" vertical="center"/>
    </xf>
    <xf numFmtId="0" fontId="94" fillId="0" borderId="53" xfId="0" applyFont="1" applyBorder="1" applyAlignment="1">
      <alignment horizontal="center" vertical="center" wrapText="1"/>
    </xf>
    <xf numFmtId="0" fontId="105" fillId="4" borderId="64" xfId="0" applyFont="1" applyFill="1" applyBorder="1" applyAlignment="1">
      <alignment horizontal="center" vertical="center"/>
    </xf>
    <xf numFmtId="0" fontId="105" fillId="4" borderId="41" xfId="0" applyFont="1" applyFill="1" applyBorder="1" applyAlignment="1">
      <alignment horizontal="center" vertical="center"/>
    </xf>
    <xf numFmtId="0" fontId="95" fillId="0" borderId="65" xfId="0" applyFont="1" applyBorder="1" applyAlignment="1">
      <alignment horizontal="center" vertical="center"/>
    </xf>
    <xf numFmtId="0" fontId="94" fillId="0" borderId="66" xfId="0" applyFont="1" applyBorder="1" applyAlignment="1">
      <alignment horizontal="center" vertical="center"/>
    </xf>
    <xf numFmtId="0" fontId="94" fillId="0" borderId="63" xfId="0" applyFont="1" applyBorder="1" applyAlignment="1">
      <alignment horizontal="left" vertical="center"/>
    </xf>
    <xf numFmtId="0" fontId="94" fillId="0" borderId="71" xfId="0" applyFont="1" applyBorder="1" applyAlignment="1">
      <alignment horizontal="left" vertical="center"/>
    </xf>
    <xf numFmtId="0" fontId="95" fillId="0" borderId="53" xfId="0" applyFont="1" applyBorder="1" applyAlignment="1">
      <alignment horizontal="center" vertical="center" wrapText="1"/>
    </xf>
    <xf numFmtId="0" fontId="95" fillId="0" borderId="55" xfId="0" applyFont="1" applyBorder="1" applyAlignment="1">
      <alignment horizontal="center" vertical="center"/>
    </xf>
    <xf numFmtId="0" fontId="119" fillId="0" borderId="62" xfId="0" applyFont="1" applyBorder="1" applyAlignment="1">
      <alignment horizontal="center" vertical="center"/>
    </xf>
    <xf numFmtId="0" fontId="119" fillId="0" borderId="63" xfId="0" applyFont="1" applyBorder="1" applyAlignment="1">
      <alignment horizontal="center" vertical="center"/>
    </xf>
    <xf numFmtId="0" fontId="105" fillId="4" borderId="64" xfId="0" applyFont="1" applyFill="1" applyBorder="1" applyAlignment="1">
      <alignment horizontal="center" vertical="center" wrapText="1"/>
    </xf>
    <xf numFmtId="0" fontId="105" fillId="4" borderId="41" xfId="0" applyFont="1" applyFill="1" applyBorder="1" applyAlignment="1">
      <alignment horizontal="center" vertical="center" wrapText="1"/>
    </xf>
    <xf numFmtId="0" fontId="105" fillId="7" borderId="21" xfId="0" applyFont="1" applyFill="1" applyBorder="1" applyAlignment="1">
      <alignment horizontal="center" vertical="center" wrapText="1"/>
    </xf>
    <xf numFmtId="0" fontId="105" fillId="7" borderId="71" xfId="0" applyFont="1" applyFill="1" applyBorder="1" applyAlignment="1">
      <alignment horizontal="center" vertical="center" wrapText="1"/>
    </xf>
    <xf numFmtId="0" fontId="120" fillId="0" borderId="53" xfId="0" applyFont="1" applyBorder="1" applyAlignment="1">
      <alignment horizontal="center" vertical="center"/>
    </xf>
    <xf numFmtId="0" fontId="107" fillId="0" borderId="55" xfId="0" applyFont="1" applyBorder="1" applyAlignment="1">
      <alignment horizontal="center" vertical="center"/>
    </xf>
    <xf numFmtId="0" fontId="121" fillId="0" borderId="62" xfId="0" applyFont="1" applyBorder="1" applyAlignment="1">
      <alignment horizontal="center" vertical="center"/>
    </xf>
    <xf numFmtId="0" fontId="122" fillId="0" borderId="63" xfId="0" applyFont="1" applyBorder="1" applyAlignment="1">
      <alignment horizontal="center" vertical="center"/>
    </xf>
    <xf numFmtId="0" fontId="99" fillId="0" borderId="11" xfId="0" applyFont="1" applyFill="1" applyBorder="1" applyAlignment="1">
      <alignment horizontal="left" vertical="center"/>
    </xf>
    <xf numFmtId="0" fontId="99" fillId="0" borderId="43" xfId="0" applyFont="1" applyFill="1" applyBorder="1" applyAlignment="1">
      <alignment horizontal="left" vertical="center"/>
    </xf>
    <xf numFmtId="3" fontId="99" fillId="7" borderId="11" xfId="0" applyNumberFormat="1" applyFont="1" applyFill="1" applyBorder="1" applyAlignment="1">
      <alignment horizontal="center" vertical="center"/>
    </xf>
    <xf numFmtId="3" fontId="99" fillId="7" borderId="43" xfId="0" applyNumberFormat="1" applyFont="1" applyFill="1" applyBorder="1" applyAlignment="1">
      <alignment horizontal="center" vertical="center"/>
    </xf>
    <xf numFmtId="0" fontId="99" fillId="7" borderId="10" xfId="0" applyFont="1" applyFill="1" applyBorder="1" applyAlignment="1">
      <alignment horizontal="left" vertical="center" wrapText="1"/>
    </xf>
    <xf numFmtId="0" fontId="99" fillId="7" borderId="10" xfId="0" applyFont="1" applyFill="1" applyBorder="1" applyAlignment="1">
      <alignment horizontal="left" vertical="center"/>
    </xf>
    <xf numFmtId="0" fontId="105" fillId="7" borderId="64" xfId="0" applyFont="1" applyFill="1" applyBorder="1" applyAlignment="1">
      <alignment horizontal="center" vertical="center" wrapText="1"/>
    </xf>
    <xf numFmtId="0" fontId="105" fillId="7" borderId="41" xfId="0" applyFont="1" applyFill="1" applyBorder="1" applyAlignment="1">
      <alignment horizontal="center" vertical="center" wrapText="1"/>
    </xf>
    <xf numFmtId="0" fontId="105" fillId="7" borderId="62" xfId="0" applyFont="1" applyFill="1" applyBorder="1" applyAlignment="1">
      <alignment horizontal="center" vertical="center" wrapText="1"/>
    </xf>
    <xf numFmtId="0" fontId="105" fillId="7" borderId="63" xfId="0" applyFont="1" applyFill="1" applyBorder="1" applyAlignment="1">
      <alignment horizontal="center" vertical="center" wrapText="1"/>
    </xf>
    <xf numFmtId="0" fontId="102" fillId="0" borderId="77" xfId="0" applyFont="1" applyBorder="1" applyAlignment="1">
      <alignment horizontal="left" vertical="center"/>
    </xf>
    <xf numFmtId="3" fontId="99" fillId="4" borderId="11" xfId="0" applyNumberFormat="1" applyFont="1" applyFill="1" applyBorder="1" applyAlignment="1">
      <alignment horizontal="center" vertical="center" wrapText="1"/>
    </xf>
    <xf numFmtId="3" fontId="99" fillId="4" borderId="43" xfId="0" applyNumberFormat="1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left" vertical="center"/>
    </xf>
    <xf numFmtId="0" fontId="105" fillId="0" borderId="10" xfId="0" applyFont="1" applyBorder="1" applyAlignment="1">
      <alignment horizontal="left" vertical="center"/>
    </xf>
    <xf numFmtId="0" fontId="99" fillId="0" borderId="0" xfId="0" applyFont="1" applyBorder="1" applyAlignment="1">
      <alignment vertical="center" wrapText="1"/>
    </xf>
    <xf numFmtId="0" fontId="123" fillId="0" borderId="67" xfId="0" applyFont="1" applyBorder="1" applyAlignment="1">
      <alignment horizontal="center" vertical="center" wrapText="1"/>
    </xf>
    <xf numFmtId="0" fontId="123" fillId="0" borderId="68" xfId="0" applyFont="1" applyBorder="1" applyAlignment="1">
      <alignment horizontal="center" vertical="center" wrapText="1"/>
    </xf>
    <xf numFmtId="0" fontId="107" fillId="0" borderId="65" xfId="0" applyFont="1" applyBorder="1" applyAlignment="1">
      <alignment horizontal="left" vertical="top" wrapText="1"/>
    </xf>
    <xf numFmtId="0" fontId="107" fillId="0" borderId="69" xfId="0" applyFont="1" applyBorder="1" applyAlignment="1">
      <alignment horizontal="left" vertical="top" wrapText="1"/>
    </xf>
    <xf numFmtId="0" fontId="99" fillId="0" borderId="11" xfId="0" applyFont="1" applyBorder="1" applyAlignment="1">
      <alignment horizontal="center" vertical="center"/>
    </xf>
    <xf numFmtId="0" fontId="99" fillId="0" borderId="43" xfId="0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99" fillId="4" borderId="11" xfId="0" applyFont="1" applyFill="1" applyBorder="1" applyAlignment="1">
      <alignment horizontal="center" vertical="center"/>
    </xf>
    <xf numFmtId="0" fontId="99" fillId="4" borderId="43" xfId="0" applyFont="1" applyFill="1" applyBorder="1" applyAlignment="1">
      <alignment horizontal="center" vertical="center"/>
    </xf>
    <xf numFmtId="0" fontId="94" fillId="0" borderId="63" xfId="0" applyFont="1" applyBorder="1" applyAlignment="1">
      <alignment horizontal="center" vertical="center"/>
    </xf>
    <xf numFmtId="0" fontId="94" fillId="0" borderId="71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left" vertical="center"/>
    </xf>
    <xf numFmtId="0" fontId="124" fillId="0" borderId="67" xfId="0" applyFont="1" applyBorder="1" applyAlignment="1">
      <alignment horizontal="center" vertical="center" wrapText="1"/>
    </xf>
    <xf numFmtId="0" fontId="97" fillId="7" borderId="46" xfId="0" applyFont="1" applyFill="1" applyBorder="1" applyAlignment="1">
      <alignment horizontal="left" vertical="center" wrapText="1"/>
    </xf>
    <xf numFmtId="0" fontId="97" fillId="7" borderId="47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46</xdr:row>
      <xdr:rowOff>161925</xdr:rowOff>
    </xdr:from>
    <xdr:to>
      <xdr:col>1</xdr:col>
      <xdr:colOff>228600</xdr:colOff>
      <xdr:row>47</xdr:row>
      <xdr:rowOff>190500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809625" y="1053465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0</xdr:col>
      <xdr:colOff>819150</xdr:colOff>
      <xdr:row>36</xdr:row>
      <xdr:rowOff>209550</xdr:rowOff>
    </xdr:from>
    <xdr:to>
      <xdr:col>1</xdr:col>
      <xdr:colOff>238125</xdr:colOff>
      <xdr:row>38</xdr:row>
      <xdr:rowOff>9525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819150" y="82962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0</xdr:col>
      <xdr:colOff>819150</xdr:colOff>
      <xdr:row>39</xdr:row>
      <xdr:rowOff>180975</xdr:rowOff>
    </xdr:from>
    <xdr:to>
      <xdr:col>1</xdr:col>
      <xdr:colOff>238125</xdr:colOff>
      <xdr:row>40</xdr:row>
      <xdr:rowOff>209550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819150" y="895350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0</xdr:col>
      <xdr:colOff>819150</xdr:colOff>
      <xdr:row>44</xdr:row>
      <xdr:rowOff>161925</xdr:rowOff>
    </xdr:from>
    <xdr:to>
      <xdr:col>1</xdr:col>
      <xdr:colOff>238125</xdr:colOff>
      <xdr:row>45</xdr:row>
      <xdr:rowOff>190500</xdr:rowOff>
    </xdr:to>
    <xdr:sp>
      <xdr:nvSpPr>
        <xdr:cNvPr id="4" name="テキスト ボックス 10"/>
        <xdr:cNvSpPr txBox="1">
          <a:spLocks noChangeArrowheads="1"/>
        </xdr:cNvSpPr>
      </xdr:nvSpPr>
      <xdr:spPr>
        <a:xfrm>
          <a:off x="819150" y="1007745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19</xdr:row>
      <xdr:rowOff>228600</xdr:rowOff>
    </xdr:from>
    <xdr:to>
      <xdr:col>1</xdr:col>
      <xdr:colOff>247650</xdr:colOff>
      <xdr:row>20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44291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17</xdr:row>
      <xdr:rowOff>228600</xdr:rowOff>
    </xdr:from>
    <xdr:to>
      <xdr:col>3</xdr:col>
      <xdr:colOff>200025</xdr:colOff>
      <xdr:row>18</xdr:row>
      <xdr:rowOff>209550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762125" y="397192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809625</xdr:colOff>
      <xdr:row>46</xdr:row>
      <xdr:rowOff>161925</xdr:rowOff>
    </xdr:from>
    <xdr:to>
      <xdr:col>1</xdr:col>
      <xdr:colOff>228600</xdr:colOff>
      <xdr:row>47</xdr:row>
      <xdr:rowOff>190500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809625" y="1053465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0</xdr:col>
      <xdr:colOff>819150</xdr:colOff>
      <xdr:row>36</xdr:row>
      <xdr:rowOff>209550</xdr:rowOff>
    </xdr:from>
    <xdr:to>
      <xdr:col>1</xdr:col>
      <xdr:colOff>238125</xdr:colOff>
      <xdr:row>38</xdr:row>
      <xdr:rowOff>9525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819150" y="82962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0</xdr:col>
      <xdr:colOff>819150</xdr:colOff>
      <xdr:row>39</xdr:row>
      <xdr:rowOff>180975</xdr:rowOff>
    </xdr:from>
    <xdr:to>
      <xdr:col>1</xdr:col>
      <xdr:colOff>238125</xdr:colOff>
      <xdr:row>40</xdr:row>
      <xdr:rowOff>209550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819150" y="895350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0</xdr:col>
      <xdr:colOff>819150</xdr:colOff>
      <xdr:row>44</xdr:row>
      <xdr:rowOff>161925</xdr:rowOff>
    </xdr:from>
    <xdr:to>
      <xdr:col>1</xdr:col>
      <xdr:colOff>238125</xdr:colOff>
      <xdr:row>45</xdr:row>
      <xdr:rowOff>190500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819150" y="1007745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19</xdr:row>
      <xdr:rowOff>228600</xdr:rowOff>
    </xdr:from>
    <xdr:to>
      <xdr:col>1</xdr:col>
      <xdr:colOff>247650</xdr:colOff>
      <xdr:row>20</xdr:row>
      <xdr:rowOff>228600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790575" y="44291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17</xdr:row>
      <xdr:rowOff>228600</xdr:rowOff>
    </xdr:from>
    <xdr:to>
      <xdr:col>3</xdr:col>
      <xdr:colOff>200025</xdr:colOff>
      <xdr:row>18</xdr:row>
      <xdr:rowOff>209550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1762125" y="397192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809625</xdr:colOff>
      <xdr:row>46</xdr:row>
      <xdr:rowOff>161925</xdr:rowOff>
    </xdr:from>
    <xdr:to>
      <xdr:col>1</xdr:col>
      <xdr:colOff>228600</xdr:colOff>
      <xdr:row>47</xdr:row>
      <xdr:rowOff>190500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809625" y="1053465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0</xdr:col>
      <xdr:colOff>819150</xdr:colOff>
      <xdr:row>36</xdr:row>
      <xdr:rowOff>209550</xdr:rowOff>
    </xdr:from>
    <xdr:to>
      <xdr:col>1</xdr:col>
      <xdr:colOff>238125</xdr:colOff>
      <xdr:row>38</xdr:row>
      <xdr:rowOff>9525</xdr:rowOff>
    </xdr:to>
    <xdr:sp>
      <xdr:nvSpPr>
        <xdr:cNvPr id="4" name="テキスト ボックス 10"/>
        <xdr:cNvSpPr txBox="1">
          <a:spLocks noChangeArrowheads="1"/>
        </xdr:cNvSpPr>
      </xdr:nvSpPr>
      <xdr:spPr>
        <a:xfrm>
          <a:off x="819150" y="82962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0</xdr:col>
      <xdr:colOff>819150</xdr:colOff>
      <xdr:row>39</xdr:row>
      <xdr:rowOff>180975</xdr:rowOff>
    </xdr:from>
    <xdr:to>
      <xdr:col>1</xdr:col>
      <xdr:colOff>238125</xdr:colOff>
      <xdr:row>40</xdr:row>
      <xdr:rowOff>209550</xdr:rowOff>
    </xdr:to>
    <xdr:sp>
      <xdr:nvSpPr>
        <xdr:cNvPr id="5" name="テキスト ボックス 11"/>
        <xdr:cNvSpPr txBox="1">
          <a:spLocks noChangeArrowheads="1"/>
        </xdr:cNvSpPr>
      </xdr:nvSpPr>
      <xdr:spPr>
        <a:xfrm>
          <a:off x="819150" y="895350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0</xdr:col>
      <xdr:colOff>819150</xdr:colOff>
      <xdr:row>44</xdr:row>
      <xdr:rowOff>161925</xdr:rowOff>
    </xdr:from>
    <xdr:to>
      <xdr:col>1</xdr:col>
      <xdr:colOff>238125</xdr:colOff>
      <xdr:row>45</xdr:row>
      <xdr:rowOff>190500</xdr:rowOff>
    </xdr:to>
    <xdr:sp>
      <xdr:nvSpPr>
        <xdr:cNvPr id="6" name="テキスト ボックス 12"/>
        <xdr:cNvSpPr txBox="1">
          <a:spLocks noChangeArrowheads="1"/>
        </xdr:cNvSpPr>
      </xdr:nvSpPr>
      <xdr:spPr>
        <a:xfrm>
          <a:off x="819150" y="1007745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57">
      <selection activeCell="O61" sqref="O61"/>
    </sheetView>
  </sheetViews>
  <sheetFormatPr defaultColWidth="9.00390625" defaultRowHeight="13.5"/>
  <cols>
    <col min="1" max="1" width="11.75390625" style="6" customWidth="1"/>
    <col min="2" max="2" width="8.125" style="5" customWidth="1"/>
    <col min="3" max="3" width="3.50390625" style="5" customWidth="1"/>
    <col min="4" max="4" width="2.625" style="5" customWidth="1"/>
    <col min="5" max="5" width="20.625" style="6" customWidth="1"/>
    <col min="6" max="7" width="5.625" style="5" customWidth="1"/>
    <col min="8" max="8" width="8.625" style="5" customWidth="1"/>
    <col min="9" max="9" width="3.625" style="5" bestFit="1" customWidth="1"/>
    <col min="10" max="10" width="10.00390625" style="5" customWidth="1"/>
    <col min="11" max="11" width="22.375" style="5" customWidth="1"/>
    <col min="12" max="12" width="5.375" style="5" customWidth="1"/>
    <col min="13" max="16384" width="9.00390625" style="5" customWidth="1"/>
  </cols>
  <sheetData>
    <row r="1" spans="1:12" ht="14.25" customHeight="1">
      <c r="A1" s="158" t="s">
        <v>4</v>
      </c>
      <c r="B1" s="158"/>
      <c r="C1" s="1"/>
      <c r="D1" s="1"/>
      <c r="E1" s="2"/>
      <c r="F1" s="3"/>
      <c r="G1" s="3"/>
      <c r="H1" s="4"/>
      <c r="I1" s="4"/>
      <c r="J1" s="4"/>
      <c r="K1" s="4"/>
      <c r="L1" s="4"/>
    </row>
    <row r="2" spans="1:12" ht="18.75" customHeight="1">
      <c r="A2" s="162" t="s">
        <v>36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6" customFormat="1" ht="12.75" customHeight="1">
      <c r="A3" s="164"/>
      <c r="B3" s="164"/>
      <c r="C3" s="164"/>
      <c r="D3" s="164"/>
      <c r="E3" s="164"/>
      <c r="F3" s="164"/>
      <c r="G3" s="23"/>
      <c r="H3" s="24"/>
      <c r="I3" s="22"/>
      <c r="J3" s="22"/>
      <c r="K3" s="22"/>
      <c r="L3" s="22"/>
    </row>
    <row r="4" spans="1:12" ht="13.5">
      <c r="A4" s="163" t="s">
        <v>13</v>
      </c>
      <c r="B4" s="163"/>
      <c r="C4" s="7"/>
      <c r="D4" s="7"/>
      <c r="E4" s="2"/>
      <c r="F4" s="27"/>
      <c r="G4" s="18"/>
      <c r="H4" s="22"/>
      <c r="I4" s="22"/>
      <c r="J4" s="27" t="s">
        <v>65</v>
      </c>
      <c r="K4" s="22"/>
      <c r="L4" s="22"/>
    </row>
    <row r="5" spans="1:12" ht="19.5" customHeight="1" thickBot="1">
      <c r="A5" s="37" t="s">
        <v>3</v>
      </c>
      <c r="B5" s="161" t="s">
        <v>22</v>
      </c>
      <c r="C5" s="160"/>
      <c r="D5" s="17"/>
      <c r="E5" s="159" t="s">
        <v>23</v>
      </c>
      <c r="F5" s="159"/>
      <c r="G5" s="159"/>
      <c r="H5" s="160"/>
      <c r="I5" s="161" t="s">
        <v>64</v>
      </c>
      <c r="J5" s="159"/>
      <c r="K5" s="159"/>
      <c r="L5" s="160"/>
    </row>
    <row r="6" spans="1:12" s="11" customFormat="1" ht="18" customHeight="1" thickBot="1">
      <c r="A6" s="170" t="s">
        <v>46</v>
      </c>
      <c r="B6" s="173" t="s">
        <v>24</v>
      </c>
      <c r="C6" s="174"/>
      <c r="D6" s="32"/>
      <c r="E6" s="33" t="s">
        <v>35</v>
      </c>
      <c r="F6" s="34" t="s">
        <v>32</v>
      </c>
      <c r="G6" s="34" t="s">
        <v>33</v>
      </c>
      <c r="H6" s="33" t="s">
        <v>34</v>
      </c>
      <c r="I6" s="167" t="s">
        <v>53</v>
      </c>
      <c r="J6" s="168"/>
      <c r="K6" s="168"/>
      <c r="L6" s="169"/>
    </row>
    <row r="7" spans="1:12" s="11" customFormat="1" ht="18" customHeight="1" thickTop="1">
      <c r="A7" s="171"/>
      <c r="B7" s="79">
        <f>H7+H8+H9+H10+H11</f>
        <v>21750</v>
      </c>
      <c r="C7" s="12" t="s">
        <v>0</v>
      </c>
      <c r="D7" s="28" t="s">
        <v>27</v>
      </c>
      <c r="E7" s="68" t="s">
        <v>47</v>
      </c>
      <c r="F7" s="64">
        <v>25</v>
      </c>
      <c r="G7" s="65">
        <v>500</v>
      </c>
      <c r="H7" s="66">
        <f>F7*G7</f>
        <v>12500</v>
      </c>
      <c r="I7" s="42" t="s">
        <v>27</v>
      </c>
      <c r="J7" s="176" t="s">
        <v>73</v>
      </c>
      <c r="K7" s="177"/>
      <c r="L7" s="178"/>
    </row>
    <row r="8" spans="1:12" s="11" customFormat="1" ht="18" customHeight="1">
      <c r="A8" s="171"/>
      <c r="B8" s="165" t="s">
        <v>25</v>
      </c>
      <c r="C8" s="166"/>
      <c r="D8" s="26" t="s">
        <v>28</v>
      </c>
      <c r="E8" s="77" t="s">
        <v>48</v>
      </c>
      <c r="F8" s="72">
        <v>250</v>
      </c>
      <c r="G8" s="64">
        <v>37</v>
      </c>
      <c r="H8" s="73">
        <f>F8*G8</f>
        <v>9250</v>
      </c>
      <c r="I8" s="43" t="s">
        <v>28</v>
      </c>
      <c r="J8" s="211" t="s">
        <v>49</v>
      </c>
      <c r="K8" s="340"/>
      <c r="L8" s="341"/>
    </row>
    <row r="9" spans="1:12" s="11" customFormat="1" ht="18" customHeight="1">
      <c r="A9" s="171"/>
      <c r="B9" s="81">
        <v>21750</v>
      </c>
      <c r="C9" s="13" t="s">
        <v>0</v>
      </c>
      <c r="D9" s="29" t="s">
        <v>29</v>
      </c>
      <c r="E9" s="69"/>
      <c r="F9" s="51"/>
      <c r="G9" s="52"/>
      <c r="H9" s="40">
        <f>F9*G9</f>
        <v>0</v>
      </c>
      <c r="I9" s="43" t="s">
        <v>29</v>
      </c>
      <c r="J9" s="182"/>
      <c r="K9" s="182"/>
      <c r="L9" s="183"/>
    </row>
    <row r="10" spans="1:12" s="11" customFormat="1" ht="18" customHeight="1">
      <c r="A10" s="171"/>
      <c r="B10" s="165" t="s">
        <v>26</v>
      </c>
      <c r="C10" s="166"/>
      <c r="D10" s="30" t="s">
        <v>30</v>
      </c>
      <c r="E10" s="69"/>
      <c r="F10" s="48"/>
      <c r="G10" s="51"/>
      <c r="H10" s="38">
        <f>F10*G10</f>
        <v>0</v>
      </c>
      <c r="I10" s="43" t="s">
        <v>30</v>
      </c>
      <c r="J10" s="182"/>
      <c r="K10" s="182"/>
      <c r="L10" s="183"/>
    </row>
    <row r="11" spans="1:12" s="11" customFormat="1" ht="18" customHeight="1" thickBot="1">
      <c r="A11" s="172"/>
      <c r="B11" s="82">
        <v>0</v>
      </c>
      <c r="C11" s="35" t="s">
        <v>0</v>
      </c>
      <c r="D11" s="36" t="s">
        <v>31</v>
      </c>
      <c r="E11" s="70"/>
      <c r="F11" s="54"/>
      <c r="G11" s="55"/>
      <c r="H11" s="41">
        <f>F11*G11</f>
        <v>0</v>
      </c>
      <c r="I11" s="44" t="s">
        <v>31</v>
      </c>
      <c r="J11" s="186"/>
      <c r="K11" s="186"/>
      <c r="L11" s="187"/>
    </row>
    <row r="12" spans="1:12" s="11" customFormat="1" ht="18" customHeight="1" thickBot="1">
      <c r="A12" s="170" t="s">
        <v>20</v>
      </c>
      <c r="B12" s="173" t="s">
        <v>24</v>
      </c>
      <c r="C12" s="174"/>
      <c r="D12" s="32"/>
      <c r="E12" s="33" t="s">
        <v>35</v>
      </c>
      <c r="F12" s="34" t="s">
        <v>32</v>
      </c>
      <c r="G12" s="34" t="s">
        <v>33</v>
      </c>
      <c r="H12" s="33" t="s">
        <v>34</v>
      </c>
      <c r="I12" s="167" t="s">
        <v>53</v>
      </c>
      <c r="J12" s="168"/>
      <c r="K12" s="168"/>
      <c r="L12" s="169"/>
    </row>
    <row r="13" spans="1:12" s="11" customFormat="1" ht="18" customHeight="1" thickTop="1">
      <c r="A13" s="171"/>
      <c r="B13" s="79">
        <f>H13+H14+H15+H16+H17</f>
        <v>30000</v>
      </c>
      <c r="C13" s="12" t="s">
        <v>0</v>
      </c>
      <c r="D13" s="28" t="s">
        <v>27</v>
      </c>
      <c r="E13" s="63" t="s">
        <v>56</v>
      </c>
      <c r="F13" s="64">
        <v>100</v>
      </c>
      <c r="G13" s="65">
        <v>100</v>
      </c>
      <c r="H13" s="66">
        <f>F13*G13</f>
        <v>10000</v>
      </c>
      <c r="I13" s="42" t="s">
        <v>27</v>
      </c>
      <c r="J13" s="176" t="s">
        <v>88</v>
      </c>
      <c r="K13" s="176"/>
      <c r="L13" s="213"/>
    </row>
    <row r="14" spans="1:12" s="11" customFormat="1" ht="18" customHeight="1">
      <c r="A14" s="171"/>
      <c r="B14" s="165" t="s">
        <v>25</v>
      </c>
      <c r="C14" s="166"/>
      <c r="D14" s="26" t="s">
        <v>28</v>
      </c>
      <c r="E14" s="84" t="s">
        <v>70</v>
      </c>
      <c r="F14" s="51"/>
      <c r="G14" s="48"/>
      <c r="H14" s="73">
        <v>20000</v>
      </c>
      <c r="I14" s="43" t="s">
        <v>28</v>
      </c>
      <c r="J14" s="209" t="s">
        <v>81</v>
      </c>
      <c r="K14" s="209"/>
      <c r="L14" s="210"/>
    </row>
    <row r="15" spans="1:12" s="11" customFormat="1" ht="18" customHeight="1">
      <c r="A15" s="171"/>
      <c r="B15" s="81">
        <v>30000</v>
      </c>
      <c r="C15" s="13" t="s">
        <v>0</v>
      </c>
      <c r="D15" s="29" t="s">
        <v>29</v>
      </c>
      <c r="E15" s="50"/>
      <c r="F15" s="51"/>
      <c r="G15" s="52"/>
      <c r="H15" s="40">
        <f>F15*G15</f>
        <v>0</v>
      </c>
      <c r="I15" s="150" t="s">
        <v>29</v>
      </c>
      <c r="J15" s="211"/>
      <c r="K15" s="211"/>
      <c r="L15" s="212"/>
    </row>
    <row r="16" spans="1:12" s="11" customFormat="1" ht="18" customHeight="1">
      <c r="A16" s="171"/>
      <c r="B16" s="165" t="s">
        <v>26</v>
      </c>
      <c r="C16" s="166"/>
      <c r="D16" s="30" t="s">
        <v>30</v>
      </c>
      <c r="E16" s="50"/>
      <c r="F16" s="48"/>
      <c r="G16" s="51"/>
      <c r="H16" s="38">
        <f>F16*G16</f>
        <v>0</v>
      </c>
      <c r="I16" s="43" t="s">
        <v>30</v>
      </c>
      <c r="J16" s="182"/>
      <c r="K16" s="182"/>
      <c r="L16" s="183"/>
    </row>
    <row r="17" spans="1:12" s="11" customFormat="1" ht="18" customHeight="1" thickBot="1">
      <c r="A17" s="172"/>
      <c r="B17" s="82">
        <v>0</v>
      </c>
      <c r="C17" s="35" t="s">
        <v>0</v>
      </c>
      <c r="D17" s="36" t="s">
        <v>31</v>
      </c>
      <c r="E17" s="53"/>
      <c r="F17" s="54"/>
      <c r="G17" s="55"/>
      <c r="H17" s="41">
        <f>F17*G17</f>
        <v>0</v>
      </c>
      <c r="I17" s="44" t="s">
        <v>31</v>
      </c>
      <c r="J17" s="186"/>
      <c r="K17" s="186"/>
      <c r="L17" s="187"/>
    </row>
    <row r="18" spans="1:12" s="11" customFormat="1" ht="18" customHeight="1" thickBot="1">
      <c r="A18" s="175" t="s">
        <v>18</v>
      </c>
      <c r="B18" s="173" t="s">
        <v>24</v>
      </c>
      <c r="C18" s="174"/>
      <c r="D18" s="32"/>
      <c r="E18" s="33" t="s">
        <v>35</v>
      </c>
      <c r="F18" s="34" t="s">
        <v>32</v>
      </c>
      <c r="G18" s="34" t="s">
        <v>33</v>
      </c>
      <c r="H18" s="33" t="s">
        <v>34</v>
      </c>
      <c r="I18" s="167" t="s">
        <v>53</v>
      </c>
      <c r="J18" s="168"/>
      <c r="K18" s="168"/>
      <c r="L18" s="169"/>
    </row>
    <row r="19" spans="1:12" s="11" customFormat="1" ht="18" customHeight="1" thickTop="1">
      <c r="A19" s="171"/>
      <c r="B19" s="79">
        <f>H19+H20+H21+H22+H23</f>
        <v>2000</v>
      </c>
      <c r="C19" s="12" t="s">
        <v>0</v>
      </c>
      <c r="D19" s="28" t="s">
        <v>27</v>
      </c>
      <c r="E19" s="63" t="s">
        <v>50</v>
      </c>
      <c r="F19" s="64">
        <v>200</v>
      </c>
      <c r="G19" s="65">
        <v>10</v>
      </c>
      <c r="H19" s="66">
        <f>F19*G19</f>
        <v>2000</v>
      </c>
      <c r="I19" s="42" t="s">
        <v>27</v>
      </c>
      <c r="J19" s="208" t="s">
        <v>74</v>
      </c>
      <c r="K19" s="177"/>
      <c r="L19" s="178"/>
    </row>
    <row r="20" spans="1:12" s="11" customFormat="1" ht="18" customHeight="1">
      <c r="A20" s="171"/>
      <c r="B20" s="165" t="s">
        <v>25</v>
      </c>
      <c r="C20" s="166"/>
      <c r="D20" s="26" t="s">
        <v>28</v>
      </c>
      <c r="E20" s="50"/>
      <c r="F20" s="51"/>
      <c r="G20" s="48"/>
      <c r="H20" s="39">
        <f>F20*G20</f>
        <v>0</v>
      </c>
      <c r="I20" s="43" t="s">
        <v>28</v>
      </c>
      <c r="J20" s="182"/>
      <c r="K20" s="182"/>
      <c r="L20" s="183"/>
    </row>
    <row r="21" spans="1:12" s="11" customFormat="1" ht="18" customHeight="1">
      <c r="A21" s="171"/>
      <c r="B21" s="81">
        <v>2000</v>
      </c>
      <c r="C21" s="13" t="s">
        <v>0</v>
      </c>
      <c r="D21" s="29" t="s">
        <v>29</v>
      </c>
      <c r="E21" s="50"/>
      <c r="F21" s="51"/>
      <c r="G21" s="52"/>
      <c r="H21" s="40">
        <f>F21*G21</f>
        <v>0</v>
      </c>
      <c r="I21" s="43" t="s">
        <v>29</v>
      </c>
      <c r="J21" s="182"/>
      <c r="K21" s="182"/>
      <c r="L21" s="183"/>
    </row>
    <row r="22" spans="1:12" s="11" customFormat="1" ht="18" customHeight="1">
      <c r="A22" s="171"/>
      <c r="B22" s="165" t="s">
        <v>26</v>
      </c>
      <c r="C22" s="166"/>
      <c r="D22" s="30" t="s">
        <v>30</v>
      </c>
      <c r="E22" s="50"/>
      <c r="F22" s="48"/>
      <c r="G22" s="51"/>
      <c r="H22" s="38">
        <f>F22*G22</f>
        <v>0</v>
      </c>
      <c r="I22" s="43" t="s">
        <v>30</v>
      </c>
      <c r="J22" s="182"/>
      <c r="K22" s="182"/>
      <c r="L22" s="183"/>
    </row>
    <row r="23" spans="1:12" s="11" customFormat="1" ht="18" customHeight="1" thickBot="1">
      <c r="A23" s="172"/>
      <c r="B23" s="82">
        <v>0</v>
      </c>
      <c r="C23" s="35" t="s">
        <v>0</v>
      </c>
      <c r="D23" s="36" t="s">
        <v>31</v>
      </c>
      <c r="E23" s="53"/>
      <c r="F23" s="54"/>
      <c r="G23" s="55"/>
      <c r="H23" s="41">
        <f>F23*G23</f>
        <v>0</v>
      </c>
      <c r="I23" s="44" t="s">
        <v>31</v>
      </c>
      <c r="J23" s="186"/>
      <c r="K23" s="186"/>
      <c r="L23" s="187"/>
    </row>
    <row r="24" spans="1:12" s="11" customFormat="1" ht="18" customHeight="1" thickBot="1">
      <c r="A24" s="175" t="s">
        <v>19</v>
      </c>
      <c r="B24" s="173" t="s">
        <v>24</v>
      </c>
      <c r="C24" s="174"/>
      <c r="D24" s="32"/>
      <c r="E24" s="33" t="s">
        <v>35</v>
      </c>
      <c r="F24" s="34" t="s">
        <v>32</v>
      </c>
      <c r="G24" s="34" t="s">
        <v>33</v>
      </c>
      <c r="H24" s="33" t="s">
        <v>34</v>
      </c>
      <c r="I24" s="167" t="s">
        <v>53</v>
      </c>
      <c r="J24" s="168"/>
      <c r="K24" s="168"/>
      <c r="L24" s="169"/>
    </row>
    <row r="25" spans="1:12" s="11" customFormat="1" ht="18" customHeight="1" thickTop="1">
      <c r="A25" s="171"/>
      <c r="B25" s="79">
        <f>H25+H26+H27+H28+H29</f>
        <v>34200</v>
      </c>
      <c r="C25" s="12" t="s">
        <v>0</v>
      </c>
      <c r="D25" s="28" t="s">
        <v>27</v>
      </c>
      <c r="E25" s="148" t="s">
        <v>51</v>
      </c>
      <c r="F25" s="64">
        <v>22</v>
      </c>
      <c r="G25" s="65">
        <v>500</v>
      </c>
      <c r="H25" s="66">
        <f>F25*G25</f>
        <v>11000</v>
      </c>
      <c r="I25" s="42" t="s">
        <v>27</v>
      </c>
      <c r="J25" s="176" t="s">
        <v>75</v>
      </c>
      <c r="K25" s="177"/>
      <c r="L25" s="178"/>
    </row>
    <row r="26" spans="1:12" s="11" customFormat="1" ht="18" customHeight="1">
      <c r="A26" s="171"/>
      <c r="B26" s="165" t="s">
        <v>25</v>
      </c>
      <c r="C26" s="166"/>
      <c r="D26" s="26" t="s">
        <v>28</v>
      </c>
      <c r="E26" s="84" t="s">
        <v>51</v>
      </c>
      <c r="F26" s="72">
        <v>44</v>
      </c>
      <c r="G26" s="64">
        <v>300</v>
      </c>
      <c r="H26" s="73">
        <f>F26*G26</f>
        <v>13200</v>
      </c>
      <c r="I26" s="43" t="s">
        <v>28</v>
      </c>
      <c r="J26" s="205" t="s">
        <v>52</v>
      </c>
      <c r="K26" s="206"/>
      <c r="L26" s="207"/>
    </row>
    <row r="27" spans="1:12" s="11" customFormat="1" ht="18" customHeight="1">
      <c r="A27" s="171"/>
      <c r="B27" s="81">
        <v>34200</v>
      </c>
      <c r="C27" s="13" t="s">
        <v>0</v>
      </c>
      <c r="D27" s="29" t="s">
        <v>29</v>
      </c>
      <c r="E27" s="78" t="s">
        <v>59</v>
      </c>
      <c r="F27" s="72"/>
      <c r="G27" s="74"/>
      <c r="H27" s="75">
        <v>10000</v>
      </c>
      <c r="I27" s="43" t="s">
        <v>29</v>
      </c>
      <c r="J27" s="179" t="s">
        <v>72</v>
      </c>
      <c r="K27" s="180"/>
      <c r="L27" s="181"/>
    </row>
    <row r="28" spans="1:12" s="11" customFormat="1" ht="18" customHeight="1">
      <c r="A28" s="171"/>
      <c r="B28" s="165" t="s">
        <v>26</v>
      </c>
      <c r="C28" s="166"/>
      <c r="D28" s="30" t="s">
        <v>30</v>
      </c>
      <c r="E28" s="50"/>
      <c r="F28" s="48"/>
      <c r="G28" s="51"/>
      <c r="H28" s="38">
        <f>F28*G28</f>
        <v>0</v>
      </c>
      <c r="I28" s="43" t="s">
        <v>30</v>
      </c>
      <c r="J28" s="182"/>
      <c r="K28" s="182"/>
      <c r="L28" s="183"/>
    </row>
    <row r="29" spans="1:12" s="11" customFormat="1" ht="18" customHeight="1" thickBot="1">
      <c r="A29" s="172"/>
      <c r="B29" s="82">
        <v>0</v>
      </c>
      <c r="C29" s="35" t="s">
        <v>0</v>
      </c>
      <c r="D29" s="36" t="s">
        <v>31</v>
      </c>
      <c r="E29" s="53"/>
      <c r="F29" s="54"/>
      <c r="G29" s="55"/>
      <c r="H29" s="41">
        <f>F29*G29</f>
        <v>0</v>
      </c>
      <c r="I29" s="44" t="s">
        <v>31</v>
      </c>
      <c r="J29" s="186"/>
      <c r="K29" s="186"/>
      <c r="L29" s="187"/>
    </row>
    <row r="30" spans="1:12" s="11" customFormat="1" ht="18" customHeight="1" thickBot="1">
      <c r="A30" s="175" t="s">
        <v>21</v>
      </c>
      <c r="B30" s="173" t="s">
        <v>24</v>
      </c>
      <c r="C30" s="174"/>
      <c r="D30" s="32"/>
      <c r="E30" s="33" t="s">
        <v>35</v>
      </c>
      <c r="F30" s="34" t="s">
        <v>32</v>
      </c>
      <c r="G30" s="34" t="s">
        <v>33</v>
      </c>
      <c r="H30" s="33" t="s">
        <v>34</v>
      </c>
      <c r="I30" s="167" t="s">
        <v>53</v>
      </c>
      <c r="J30" s="168"/>
      <c r="K30" s="168"/>
      <c r="L30" s="169"/>
    </row>
    <row r="31" spans="1:12" s="11" customFormat="1" ht="18" customHeight="1" thickTop="1">
      <c r="A31" s="171"/>
      <c r="B31" s="79">
        <f>H31+H32+H33+H34+H35</f>
        <v>22820</v>
      </c>
      <c r="C31" s="12" t="s">
        <v>0</v>
      </c>
      <c r="D31" s="28" t="s">
        <v>27</v>
      </c>
      <c r="E31" s="63" t="s">
        <v>54</v>
      </c>
      <c r="F31" s="64">
        <v>10</v>
      </c>
      <c r="G31" s="65">
        <v>82</v>
      </c>
      <c r="H31" s="66">
        <f>F31*G31</f>
        <v>820</v>
      </c>
      <c r="I31" s="42" t="s">
        <v>27</v>
      </c>
      <c r="J31" s="176" t="s">
        <v>55</v>
      </c>
      <c r="K31" s="177"/>
      <c r="L31" s="178"/>
    </row>
    <row r="32" spans="1:12" s="11" customFormat="1" ht="18" customHeight="1">
      <c r="A32" s="171"/>
      <c r="B32" s="165" t="s">
        <v>25</v>
      </c>
      <c r="C32" s="166"/>
      <c r="D32" s="26" t="s">
        <v>28</v>
      </c>
      <c r="E32" s="78" t="s">
        <v>57</v>
      </c>
      <c r="F32" s="72">
        <v>11</v>
      </c>
      <c r="G32" s="64">
        <v>2000</v>
      </c>
      <c r="H32" s="73">
        <f>F32*G32</f>
        <v>22000</v>
      </c>
      <c r="I32" s="43" t="s">
        <v>28</v>
      </c>
      <c r="J32" s="179" t="s">
        <v>58</v>
      </c>
      <c r="K32" s="180"/>
      <c r="L32" s="181"/>
    </row>
    <row r="33" spans="1:12" s="11" customFormat="1" ht="18" customHeight="1">
      <c r="A33" s="171"/>
      <c r="B33" s="81">
        <v>820</v>
      </c>
      <c r="C33" s="13" t="s">
        <v>0</v>
      </c>
      <c r="D33" s="29" t="s">
        <v>29</v>
      </c>
      <c r="E33" s="50"/>
      <c r="F33" s="51"/>
      <c r="G33" s="52"/>
      <c r="H33" s="40">
        <f>F33*G33</f>
        <v>0</v>
      </c>
      <c r="I33" s="43" t="s">
        <v>29</v>
      </c>
      <c r="J33" s="182"/>
      <c r="K33" s="182"/>
      <c r="L33" s="183"/>
    </row>
    <row r="34" spans="1:12" s="11" customFormat="1" ht="18" customHeight="1">
      <c r="A34" s="171"/>
      <c r="B34" s="165" t="s">
        <v>26</v>
      </c>
      <c r="C34" s="166"/>
      <c r="D34" s="30" t="s">
        <v>30</v>
      </c>
      <c r="E34" s="50"/>
      <c r="F34" s="48"/>
      <c r="G34" s="51"/>
      <c r="H34" s="38">
        <f>F34*G34</f>
        <v>0</v>
      </c>
      <c r="I34" s="43" t="s">
        <v>30</v>
      </c>
      <c r="J34" s="182"/>
      <c r="K34" s="182"/>
      <c r="L34" s="183"/>
    </row>
    <row r="35" spans="1:12" s="11" customFormat="1" ht="18" customHeight="1" thickBot="1">
      <c r="A35" s="171"/>
      <c r="B35" s="82">
        <v>22000</v>
      </c>
      <c r="C35" s="35" t="s">
        <v>0</v>
      </c>
      <c r="D35" s="36" t="s">
        <v>31</v>
      </c>
      <c r="E35" s="53"/>
      <c r="F35" s="54"/>
      <c r="G35" s="55"/>
      <c r="H35" s="41">
        <f>F35*G35</f>
        <v>0</v>
      </c>
      <c r="I35" s="44" t="s">
        <v>31</v>
      </c>
      <c r="J35" s="186"/>
      <c r="K35" s="186"/>
      <c r="L35" s="187"/>
    </row>
    <row r="36" spans="1:12" s="11" customFormat="1" ht="18" customHeight="1" thickBot="1">
      <c r="A36" s="246" t="s">
        <v>38</v>
      </c>
      <c r="B36" s="173" t="s">
        <v>24</v>
      </c>
      <c r="C36" s="174"/>
      <c r="D36" s="32"/>
      <c r="E36" s="33" t="s">
        <v>35</v>
      </c>
      <c r="F36" s="34" t="s">
        <v>32</v>
      </c>
      <c r="G36" s="34" t="s">
        <v>33</v>
      </c>
      <c r="H36" s="33" t="s">
        <v>34</v>
      </c>
      <c r="I36" s="167" t="s">
        <v>53</v>
      </c>
      <c r="J36" s="168"/>
      <c r="K36" s="168"/>
      <c r="L36" s="169"/>
    </row>
    <row r="37" spans="1:12" s="11" customFormat="1" ht="18" customHeight="1" thickTop="1">
      <c r="A37" s="247"/>
      <c r="B37" s="79">
        <f>H37+H38+H39+H40+H41+H42+H43</f>
        <v>194700</v>
      </c>
      <c r="C37" s="12" t="s">
        <v>0</v>
      </c>
      <c r="D37" s="28" t="s">
        <v>27</v>
      </c>
      <c r="E37" s="80" t="s">
        <v>60</v>
      </c>
      <c r="F37" s="64">
        <v>1</v>
      </c>
      <c r="G37" s="65">
        <v>50000</v>
      </c>
      <c r="H37" s="66">
        <f>F37*G37</f>
        <v>50000</v>
      </c>
      <c r="I37" s="42" t="s">
        <v>27</v>
      </c>
      <c r="J37" s="176" t="s">
        <v>61</v>
      </c>
      <c r="K37" s="177"/>
      <c r="L37" s="178"/>
    </row>
    <row r="38" spans="1:12" s="11" customFormat="1" ht="18" customHeight="1">
      <c r="A38" s="247"/>
      <c r="B38" s="165" t="s">
        <v>25</v>
      </c>
      <c r="C38" s="166"/>
      <c r="D38" s="26" t="s">
        <v>28</v>
      </c>
      <c r="E38" s="71" t="s">
        <v>62</v>
      </c>
      <c r="F38" s="72">
        <v>11</v>
      </c>
      <c r="G38" s="64">
        <v>10000</v>
      </c>
      <c r="H38" s="73">
        <f>F38*G38</f>
        <v>110000</v>
      </c>
      <c r="I38" s="43" t="s">
        <v>28</v>
      </c>
      <c r="J38" s="194" t="s">
        <v>63</v>
      </c>
      <c r="K38" s="180"/>
      <c r="L38" s="181"/>
    </row>
    <row r="39" spans="1:12" s="11" customFormat="1" ht="18" customHeight="1">
      <c r="A39" s="247"/>
      <c r="B39" s="85">
        <v>194700</v>
      </c>
      <c r="C39" s="59" t="s">
        <v>0</v>
      </c>
      <c r="D39" s="29" t="s">
        <v>29</v>
      </c>
      <c r="E39" s="71" t="s">
        <v>66</v>
      </c>
      <c r="F39" s="51"/>
      <c r="G39" s="52"/>
      <c r="H39" s="75">
        <v>31000</v>
      </c>
      <c r="I39" s="43" t="s">
        <v>29</v>
      </c>
      <c r="J39" s="214" t="s">
        <v>67</v>
      </c>
      <c r="K39" s="214"/>
      <c r="L39" s="215"/>
    </row>
    <row r="40" spans="1:12" s="11" customFormat="1" ht="18" customHeight="1">
      <c r="A40" s="248"/>
      <c r="B40" s="251" t="s">
        <v>71</v>
      </c>
      <c r="C40" s="252"/>
      <c r="D40" s="57"/>
      <c r="E40" s="50"/>
      <c r="F40" s="51"/>
      <c r="G40" s="51"/>
      <c r="H40" s="38">
        <f>F40*G40</f>
        <v>0</v>
      </c>
      <c r="I40" s="43"/>
      <c r="J40" s="211"/>
      <c r="K40" s="211"/>
      <c r="L40" s="212"/>
    </row>
    <row r="41" spans="1:12" s="11" customFormat="1" ht="18" customHeight="1">
      <c r="A41" s="248"/>
      <c r="B41" s="88">
        <f>B39-B48</f>
        <v>52965</v>
      </c>
      <c r="C41" s="60" t="s">
        <v>0</v>
      </c>
      <c r="D41" s="58" t="s">
        <v>30</v>
      </c>
      <c r="E41" s="78" t="s">
        <v>68</v>
      </c>
      <c r="F41" s="72">
        <v>100</v>
      </c>
      <c r="G41" s="64">
        <v>37</v>
      </c>
      <c r="H41" s="75">
        <f>F41*G41</f>
        <v>3700</v>
      </c>
      <c r="I41" s="45" t="s">
        <v>30</v>
      </c>
      <c r="J41" s="194" t="s">
        <v>69</v>
      </c>
      <c r="K41" s="180"/>
      <c r="L41" s="181"/>
    </row>
    <row r="42" spans="1:12" s="11" customFormat="1" ht="18" customHeight="1">
      <c r="A42" s="247"/>
      <c r="B42" s="244" t="s">
        <v>26</v>
      </c>
      <c r="C42" s="245"/>
      <c r="D42" s="29" t="s">
        <v>31</v>
      </c>
      <c r="E42" s="71"/>
      <c r="F42" s="48"/>
      <c r="G42" s="51"/>
      <c r="H42" s="38">
        <f>F42*G42</f>
        <v>0</v>
      </c>
      <c r="I42" s="45" t="s">
        <v>31</v>
      </c>
      <c r="J42" s="179"/>
      <c r="K42" s="180"/>
      <c r="L42" s="181"/>
    </row>
    <row r="43" spans="1:12" s="11" customFormat="1" ht="18" customHeight="1" thickBot="1">
      <c r="A43" s="249"/>
      <c r="B43" s="86">
        <v>0</v>
      </c>
      <c r="C43" s="35" t="s">
        <v>0</v>
      </c>
      <c r="D43" s="36" t="s">
        <v>43</v>
      </c>
      <c r="E43" s="53"/>
      <c r="F43" s="54"/>
      <c r="G43" s="55"/>
      <c r="H43" s="41">
        <f>F43*G43</f>
        <v>0</v>
      </c>
      <c r="I43" s="46" t="s">
        <v>43</v>
      </c>
      <c r="J43" s="186"/>
      <c r="K43" s="186"/>
      <c r="L43" s="187"/>
    </row>
    <row r="44" spans="1:13" s="11" customFormat="1" ht="18" customHeight="1">
      <c r="A44" s="250" t="s">
        <v>37</v>
      </c>
      <c r="B44" s="238">
        <f>B7+B13+B19+B25+B31+B37</f>
        <v>305470</v>
      </c>
      <c r="C44" s="240" t="s">
        <v>0</v>
      </c>
      <c r="D44" s="61"/>
      <c r="E44" s="31"/>
      <c r="F44" s="14"/>
      <c r="G44" s="31"/>
      <c r="H44" s="31"/>
      <c r="I44" s="31"/>
      <c r="J44" s="14"/>
      <c r="K44" s="14"/>
      <c r="L44" s="14"/>
      <c r="M44" s="149"/>
    </row>
    <row r="45" spans="1:16" s="11" customFormat="1" ht="18" customHeight="1" thickBot="1">
      <c r="A45" s="249"/>
      <c r="B45" s="239"/>
      <c r="C45" s="241"/>
      <c r="D45" s="216" t="s">
        <v>42</v>
      </c>
      <c r="E45" s="217"/>
      <c r="F45" s="217"/>
      <c r="G45" s="217"/>
      <c r="H45" s="217"/>
      <c r="I45" s="217"/>
      <c r="J45" s="217"/>
      <c r="K45" s="217"/>
      <c r="L45" s="217"/>
      <c r="M45" s="87"/>
      <c r="N45" s="87"/>
      <c r="O45" s="87"/>
      <c r="P45" s="87"/>
    </row>
    <row r="46" spans="1:12" s="11" customFormat="1" ht="18" customHeight="1">
      <c r="A46" s="236" t="s">
        <v>40</v>
      </c>
      <c r="B46" s="238">
        <f>B9+B15+B21+B27+B33+B39</f>
        <v>283470</v>
      </c>
      <c r="C46" s="240" t="s">
        <v>0</v>
      </c>
      <c r="D46" s="230" t="s">
        <v>41</v>
      </c>
      <c r="E46" s="197">
        <f>B46*0.9</f>
        <v>255123</v>
      </c>
      <c r="F46" s="232" t="s">
        <v>0</v>
      </c>
      <c r="G46" s="220" t="s">
        <v>82</v>
      </c>
      <c r="H46" s="221"/>
      <c r="I46" s="221"/>
      <c r="J46" s="222"/>
      <c r="K46" s="228">
        <v>255000</v>
      </c>
      <c r="L46" s="226" t="s">
        <v>0</v>
      </c>
    </row>
    <row r="47" spans="1:12" s="11" customFormat="1" ht="18" customHeight="1" thickBot="1">
      <c r="A47" s="237"/>
      <c r="B47" s="239"/>
      <c r="C47" s="241"/>
      <c r="D47" s="231"/>
      <c r="E47" s="198"/>
      <c r="F47" s="233"/>
      <c r="G47" s="223"/>
      <c r="H47" s="224"/>
      <c r="I47" s="224"/>
      <c r="J47" s="225"/>
      <c r="K47" s="229"/>
      <c r="L47" s="227"/>
    </row>
    <row r="48" spans="1:12" s="11" customFormat="1" ht="18" customHeight="1">
      <c r="A48" s="242" t="s">
        <v>39</v>
      </c>
      <c r="B48" s="238">
        <f>B46/2</f>
        <v>141735</v>
      </c>
      <c r="C48" s="240" t="s">
        <v>0</v>
      </c>
      <c r="D48" s="195" t="s">
        <v>45</v>
      </c>
      <c r="E48" s="197">
        <f>(B46-B41)*0.9</f>
        <v>207454.5</v>
      </c>
      <c r="F48" s="218" t="s">
        <v>0</v>
      </c>
      <c r="G48" s="220" t="s">
        <v>89</v>
      </c>
      <c r="H48" s="221"/>
      <c r="I48" s="221"/>
      <c r="J48" s="221"/>
      <c r="K48" s="234">
        <v>207000</v>
      </c>
      <c r="L48" s="218" t="s">
        <v>0</v>
      </c>
    </row>
    <row r="49" spans="1:12" s="11" customFormat="1" ht="18" customHeight="1" thickBot="1">
      <c r="A49" s="243"/>
      <c r="B49" s="239"/>
      <c r="C49" s="241"/>
      <c r="D49" s="196"/>
      <c r="E49" s="198"/>
      <c r="F49" s="219"/>
      <c r="G49" s="223"/>
      <c r="H49" s="224"/>
      <c r="I49" s="224"/>
      <c r="J49" s="224"/>
      <c r="K49" s="235"/>
      <c r="L49" s="219"/>
    </row>
    <row r="50" spans="1:12" s="11" customFormat="1" ht="18" customHeight="1">
      <c r="A50" s="25"/>
      <c r="B50" s="56"/>
      <c r="C50" s="25"/>
      <c r="D50" s="184" t="s">
        <v>92</v>
      </c>
      <c r="E50" s="184"/>
      <c r="F50" s="184"/>
      <c r="G50" s="184"/>
      <c r="H50" s="184"/>
      <c r="I50" s="184"/>
      <c r="J50" s="203" t="s">
        <v>87</v>
      </c>
      <c r="K50" s="199">
        <v>207000</v>
      </c>
      <c r="L50" s="201" t="s">
        <v>0</v>
      </c>
    </row>
    <row r="51" spans="1:12" s="11" customFormat="1" ht="34.5" customHeight="1" thickBot="1">
      <c r="A51" s="25"/>
      <c r="B51" s="56"/>
      <c r="C51" s="25"/>
      <c r="D51" s="185"/>
      <c r="E51" s="185"/>
      <c r="F51" s="185"/>
      <c r="G51" s="185"/>
      <c r="H51" s="185"/>
      <c r="I51" s="185"/>
      <c r="J51" s="204"/>
      <c r="K51" s="200"/>
      <c r="L51" s="202"/>
    </row>
    <row r="52" spans="1:12" ht="30" customHeight="1">
      <c r="A52" s="347" t="s">
        <v>14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</row>
    <row r="53" spans="1:12" ht="17.25" customHeight="1">
      <c r="A53" s="342" t="s">
        <v>8</v>
      </c>
      <c r="B53" s="343" t="s">
        <v>2</v>
      </c>
      <c r="C53" s="344"/>
      <c r="D53" s="344"/>
      <c r="E53" s="345"/>
      <c r="F53" s="346" t="s">
        <v>7</v>
      </c>
      <c r="G53" s="346"/>
      <c r="H53" s="346"/>
      <c r="I53" s="346"/>
      <c r="J53" s="346"/>
      <c r="K53" s="346"/>
      <c r="L53" s="346"/>
    </row>
    <row r="54" spans="1:12" ht="30" customHeight="1">
      <c r="A54" s="19" t="s">
        <v>16</v>
      </c>
      <c r="B54" s="188">
        <f>K50</f>
        <v>207000</v>
      </c>
      <c r="C54" s="189"/>
      <c r="D54" s="189"/>
      <c r="E54" s="10" t="s">
        <v>15</v>
      </c>
      <c r="F54" s="152"/>
      <c r="G54" s="153"/>
      <c r="H54" s="153"/>
      <c r="I54" s="153"/>
      <c r="J54" s="153"/>
      <c r="K54" s="153"/>
      <c r="L54" s="153"/>
    </row>
    <row r="55" spans="1:12" ht="30" customHeight="1">
      <c r="A55" s="9" t="s">
        <v>9</v>
      </c>
      <c r="B55" s="192">
        <v>98470</v>
      </c>
      <c r="C55" s="193"/>
      <c r="D55" s="193"/>
      <c r="E55" s="10" t="s">
        <v>0</v>
      </c>
      <c r="F55" s="154" t="s">
        <v>11</v>
      </c>
      <c r="G55" s="155"/>
      <c r="H55" s="155"/>
      <c r="I55" s="155"/>
      <c r="J55" s="155"/>
      <c r="K55" s="155"/>
      <c r="L55" s="155"/>
    </row>
    <row r="56" spans="1:12" ht="30" customHeight="1">
      <c r="A56" s="9" t="s">
        <v>1</v>
      </c>
      <c r="B56" s="89"/>
      <c r="C56" s="90"/>
      <c r="D56" s="90"/>
      <c r="E56" s="10" t="s">
        <v>0</v>
      </c>
      <c r="F56" s="154" t="s">
        <v>12</v>
      </c>
      <c r="G56" s="155"/>
      <c r="H56" s="155"/>
      <c r="I56" s="155"/>
      <c r="J56" s="155"/>
      <c r="K56" s="155"/>
      <c r="L56" s="155"/>
    </row>
    <row r="57" spans="1:12" ht="30" customHeight="1">
      <c r="A57" s="8" t="s">
        <v>10</v>
      </c>
      <c r="B57" s="91"/>
      <c r="C57" s="92"/>
      <c r="D57" s="92"/>
      <c r="E57" s="16" t="s">
        <v>0</v>
      </c>
      <c r="F57" s="155"/>
      <c r="G57" s="155"/>
      <c r="H57" s="155"/>
      <c r="I57" s="155"/>
      <c r="J57" s="155"/>
      <c r="K57" s="155"/>
      <c r="L57" s="155"/>
    </row>
    <row r="58" spans="1:12" ht="30" customHeight="1">
      <c r="A58" s="9" t="s">
        <v>5</v>
      </c>
      <c r="B58" s="190">
        <f>B44</f>
        <v>305470</v>
      </c>
      <c r="C58" s="191"/>
      <c r="D58" s="191"/>
      <c r="E58" s="10" t="s">
        <v>0</v>
      </c>
      <c r="F58" s="156"/>
      <c r="G58" s="157"/>
      <c r="H58" s="157"/>
      <c r="I58" s="157"/>
      <c r="J58" s="157"/>
      <c r="K58" s="157"/>
      <c r="L58" s="157"/>
    </row>
    <row r="59" spans="1:12" ht="13.5" customHeight="1">
      <c r="A59" s="4"/>
      <c r="B59" s="20"/>
      <c r="C59" s="20"/>
      <c r="D59" s="20"/>
      <c r="E59" s="4"/>
      <c r="F59" s="21"/>
      <c r="G59" s="21"/>
      <c r="H59" s="21"/>
      <c r="I59" s="21"/>
      <c r="J59" s="21"/>
      <c r="K59" s="21"/>
      <c r="L59" s="21"/>
    </row>
    <row r="60" ht="6.75" customHeight="1"/>
    <row r="61" spans="1:12" ht="44.25" customHeight="1">
      <c r="A61" s="151" t="s">
        <v>17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</sheetData>
  <sheetProtection/>
  <mergeCells count="106">
    <mergeCell ref="B42:C42"/>
    <mergeCell ref="A36:A43"/>
    <mergeCell ref="B36:C36"/>
    <mergeCell ref="A44:A45"/>
    <mergeCell ref="B44:B45"/>
    <mergeCell ref="C44:C45"/>
    <mergeCell ref="B38:C38"/>
    <mergeCell ref="B40:C40"/>
    <mergeCell ref="A46:A47"/>
    <mergeCell ref="B46:B47"/>
    <mergeCell ref="C46:C47"/>
    <mergeCell ref="A48:A49"/>
    <mergeCell ref="B48:B49"/>
    <mergeCell ref="C48:C49"/>
    <mergeCell ref="E46:E47"/>
    <mergeCell ref="D46:D47"/>
    <mergeCell ref="F46:F47"/>
    <mergeCell ref="F48:F49"/>
    <mergeCell ref="G48:J49"/>
    <mergeCell ref="K48:K49"/>
    <mergeCell ref="L48:L49"/>
    <mergeCell ref="G46:J47"/>
    <mergeCell ref="L46:L47"/>
    <mergeCell ref="K46:K47"/>
    <mergeCell ref="J41:L41"/>
    <mergeCell ref="J42:L42"/>
    <mergeCell ref="J43:L43"/>
    <mergeCell ref="J39:L40"/>
    <mergeCell ref="D45:L45"/>
    <mergeCell ref="J8:L8"/>
    <mergeCell ref="J9:L9"/>
    <mergeCell ref="J10:L10"/>
    <mergeCell ref="J21:L21"/>
    <mergeCell ref="J22:L22"/>
    <mergeCell ref="J7:L7"/>
    <mergeCell ref="J11:L11"/>
    <mergeCell ref="J16:L16"/>
    <mergeCell ref="J17:L17"/>
    <mergeCell ref="J19:L19"/>
    <mergeCell ref="J20:L20"/>
    <mergeCell ref="J14:L15"/>
    <mergeCell ref="J13:L13"/>
    <mergeCell ref="K50:K51"/>
    <mergeCell ref="L50:L51"/>
    <mergeCell ref="J50:J51"/>
    <mergeCell ref="I36:L36"/>
    <mergeCell ref="J23:L23"/>
    <mergeCell ref="J25:L25"/>
    <mergeCell ref="J26:L26"/>
    <mergeCell ref="J27:L27"/>
    <mergeCell ref="J28:L28"/>
    <mergeCell ref="J29:L29"/>
    <mergeCell ref="D50:I51"/>
    <mergeCell ref="J34:L34"/>
    <mergeCell ref="J35:L35"/>
    <mergeCell ref="J37:L37"/>
    <mergeCell ref="B54:D54"/>
    <mergeCell ref="B58:D58"/>
    <mergeCell ref="B55:D55"/>
    <mergeCell ref="J38:L38"/>
    <mergeCell ref="D48:D49"/>
    <mergeCell ref="E48:E49"/>
    <mergeCell ref="A30:A35"/>
    <mergeCell ref="B30:C30"/>
    <mergeCell ref="I30:L30"/>
    <mergeCell ref="B32:C32"/>
    <mergeCell ref="B34:C34"/>
    <mergeCell ref="J31:L31"/>
    <mergeCell ref="J32:L32"/>
    <mergeCell ref="J33:L33"/>
    <mergeCell ref="A24:A29"/>
    <mergeCell ref="B24:C24"/>
    <mergeCell ref="I24:L24"/>
    <mergeCell ref="B26:C26"/>
    <mergeCell ref="B28:C28"/>
    <mergeCell ref="B14:C14"/>
    <mergeCell ref="B16:C16"/>
    <mergeCell ref="A18:A23"/>
    <mergeCell ref="B18:C18"/>
    <mergeCell ref="I18:L18"/>
    <mergeCell ref="B20:C20"/>
    <mergeCell ref="B22:C22"/>
    <mergeCell ref="I6:L6"/>
    <mergeCell ref="B10:C10"/>
    <mergeCell ref="A12:A17"/>
    <mergeCell ref="B12:C12"/>
    <mergeCell ref="I12:L12"/>
    <mergeCell ref="A6:A11"/>
    <mergeCell ref="B8:C8"/>
    <mergeCell ref="B6:C6"/>
    <mergeCell ref="A1:B1"/>
    <mergeCell ref="E5:H5"/>
    <mergeCell ref="I5:L5"/>
    <mergeCell ref="B5:C5"/>
    <mergeCell ref="A2:L2"/>
    <mergeCell ref="A4:B4"/>
    <mergeCell ref="A3:F3"/>
    <mergeCell ref="A52:L52"/>
    <mergeCell ref="A61:L61"/>
    <mergeCell ref="F54:L54"/>
    <mergeCell ref="F55:L55"/>
    <mergeCell ref="B53:E53"/>
    <mergeCell ref="F53:L53"/>
    <mergeCell ref="F56:L56"/>
    <mergeCell ref="F57:L57"/>
    <mergeCell ref="F58:L5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46">
      <selection activeCell="R55" sqref="R55"/>
    </sheetView>
  </sheetViews>
  <sheetFormatPr defaultColWidth="9.00390625" defaultRowHeight="13.5"/>
  <cols>
    <col min="1" max="1" width="11.75390625" style="101" customWidth="1"/>
    <col min="2" max="2" width="8.125" style="97" customWidth="1"/>
    <col min="3" max="3" width="3.50390625" style="97" customWidth="1"/>
    <col min="4" max="4" width="2.625" style="97" customWidth="1"/>
    <col min="5" max="5" width="20.625" style="101" customWidth="1"/>
    <col min="6" max="7" width="5.625" style="97" customWidth="1"/>
    <col min="8" max="8" width="8.625" style="97" customWidth="1"/>
    <col min="9" max="9" width="3.625" style="97" bestFit="1" customWidth="1"/>
    <col min="10" max="10" width="10.00390625" style="97" customWidth="1"/>
    <col min="11" max="11" width="22.375" style="97" customWidth="1"/>
    <col min="12" max="12" width="5.375" style="97" customWidth="1"/>
    <col min="13" max="16384" width="9.00390625" style="97" customWidth="1"/>
  </cols>
  <sheetData>
    <row r="1" spans="1:12" ht="14.25" customHeight="1">
      <c r="A1" s="265" t="s">
        <v>4</v>
      </c>
      <c r="B1" s="265"/>
      <c r="C1" s="93"/>
      <c r="D1" s="93"/>
      <c r="E1" s="94"/>
      <c r="F1" s="95"/>
      <c r="G1" s="95"/>
      <c r="H1" s="96"/>
      <c r="I1" s="96"/>
      <c r="J1" s="96"/>
      <c r="K1" s="96"/>
      <c r="L1" s="96"/>
    </row>
    <row r="2" spans="1:12" ht="18.75" customHeight="1">
      <c r="A2" s="268" t="s">
        <v>78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s="101" customFormat="1" ht="12.75" customHeight="1">
      <c r="A3" s="269"/>
      <c r="B3" s="269"/>
      <c r="C3" s="269"/>
      <c r="D3" s="269"/>
      <c r="E3" s="269"/>
      <c r="F3" s="269"/>
      <c r="G3" s="98"/>
      <c r="H3" s="99"/>
      <c r="I3" s="100"/>
      <c r="J3" s="100"/>
      <c r="K3" s="100"/>
      <c r="L3" s="100"/>
    </row>
    <row r="4" spans="1:12" ht="13.5">
      <c r="A4" s="270" t="s">
        <v>13</v>
      </c>
      <c r="B4" s="270"/>
      <c r="C4" s="102"/>
      <c r="D4" s="102"/>
      <c r="E4" s="94"/>
      <c r="F4" s="103"/>
      <c r="G4" s="104"/>
      <c r="H4" s="100"/>
      <c r="I4" s="100"/>
      <c r="J4" s="103" t="s">
        <v>65</v>
      </c>
      <c r="K4" s="100"/>
      <c r="L4" s="100"/>
    </row>
    <row r="5" spans="1:12" ht="19.5" customHeight="1" thickBot="1">
      <c r="A5" s="105" t="s">
        <v>3</v>
      </c>
      <c r="B5" s="271" t="s">
        <v>22</v>
      </c>
      <c r="C5" s="272"/>
      <c r="D5" s="106"/>
      <c r="E5" s="273" t="s">
        <v>23</v>
      </c>
      <c r="F5" s="273"/>
      <c r="G5" s="273"/>
      <c r="H5" s="272"/>
      <c r="I5" s="271" t="s">
        <v>76</v>
      </c>
      <c r="J5" s="273"/>
      <c r="K5" s="273"/>
      <c r="L5" s="272"/>
    </row>
    <row r="6" spans="1:12" s="108" customFormat="1" ht="18" customHeight="1" thickBot="1">
      <c r="A6" s="274"/>
      <c r="B6" s="255" t="s">
        <v>24</v>
      </c>
      <c r="C6" s="256"/>
      <c r="D6" s="107"/>
      <c r="E6" s="33" t="s">
        <v>35</v>
      </c>
      <c r="F6" s="34" t="s">
        <v>32</v>
      </c>
      <c r="G6" s="34" t="s">
        <v>33</v>
      </c>
      <c r="H6" s="33" t="s">
        <v>34</v>
      </c>
      <c r="I6" s="257" t="s">
        <v>53</v>
      </c>
      <c r="J6" s="258"/>
      <c r="K6" s="258"/>
      <c r="L6" s="259"/>
    </row>
    <row r="7" spans="1:12" s="108" customFormat="1" ht="18" customHeight="1" thickTop="1">
      <c r="A7" s="254"/>
      <c r="B7" s="109">
        <f>H7+H8+H9+H10+H11</f>
        <v>0</v>
      </c>
      <c r="C7" s="110" t="s">
        <v>0</v>
      </c>
      <c r="D7" s="111" t="s">
        <v>27</v>
      </c>
      <c r="E7" s="112"/>
      <c r="F7" s="48"/>
      <c r="G7" s="49"/>
      <c r="H7" s="38">
        <f>F7*G7</f>
        <v>0</v>
      </c>
      <c r="I7" s="42" t="s">
        <v>27</v>
      </c>
      <c r="J7" s="275"/>
      <c r="K7" s="276"/>
      <c r="L7" s="277"/>
    </row>
    <row r="8" spans="1:12" s="108" customFormat="1" ht="18" customHeight="1">
      <c r="A8" s="254"/>
      <c r="B8" s="263" t="s">
        <v>25</v>
      </c>
      <c r="C8" s="264"/>
      <c r="D8" s="113" t="s">
        <v>28</v>
      </c>
      <c r="E8" s="76"/>
      <c r="F8" s="51"/>
      <c r="G8" s="48"/>
      <c r="H8" s="39">
        <f>F8*G8</f>
        <v>0</v>
      </c>
      <c r="I8" s="43" t="s">
        <v>28</v>
      </c>
      <c r="J8" s="278"/>
      <c r="K8" s="182"/>
      <c r="L8" s="183"/>
    </row>
    <row r="9" spans="1:12" s="108" customFormat="1" ht="18" customHeight="1">
      <c r="A9" s="254"/>
      <c r="B9" s="114"/>
      <c r="C9" s="115" t="s">
        <v>0</v>
      </c>
      <c r="D9" s="116" t="s">
        <v>29</v>
      </c>
      <c r="E9" s="69"/>
      <c r="F9" s="51"/>
      <c r="G9" s="52"/>
      <c r="H9" s="40">
        <f>F9*G9</f>
        <v>0</v>
      </c>
      <c r="I9" s="43" t="s">
        <v>29</v>
      </c>
      <c r="J9" s="182"/>
      <c r="K9" s="182"/>
      <c r="L9" s="183"/>
    </row>
    <row r="10" spans="1:12" s="108" customFormat="1" ht="18" customHeight="1">
      <c r="A10" s="254"/>
      <c r="B10" s="263" t="s">
        <v>26</v>
      </c>
      <c r="C10" s="264"/>
      <c r="D10" s="117" t="s">
        <v>30</v>
      </c>
      <c r="E10" s="69"/>
      <c r="F10" s="48"/>
      <c r="G10" s="51"/>
      <c r="H10" s="38">
        <f>F10*G10</f>
        <v>0</v>
      </c>
      <c r="I10" s="43" t="s">
        <v>30</v>
      </c>
      <c r="J10" s="182"/>
      <c r="K10" s="182"/>
      <c r="L10" s="183"/>
    </row>
    <row r="11" spans="1:12" s="108" customFormat="1" ht="18" customHeight="1" thickBot="1">
      <c r="A11" s="266"/>
      <c r="B11" s="118"/>
      <c r="C11" s="119" t="s">
        <v>0</v>
      </c>
      <c r="D11" s="120" t="s">
        <v>31</v>
      </c>
      <c r="E11" s="70"/>
      <c r="F11" s="54"/>
      <c r="G11" s="55"/>
      <c r="H11" s="41">
        <f>F11*G11</f>
        <v>0</v>
      </c>
      <c r="I11" s="44" t="s">
        <v>31</v>
      </c>
      <c r="J11" s="186"/>
      <c r="K11" s="186"/>
      <c r="L11" s="187"/>
    </row>
    <row r="12" spans="1:12" s="108" customFormat="1" ht="18" customHeight="1" thickBot="1">
      <c r="A12" s="274"/>
      <c r="B12" s="255" t="s">
        <v>24</v>
      </c>
      <c r="C12" s="256"/>
      <c r="D12" s="107"/>
      <c r="E12" s="33" t="s">
        <v>35</v>
      </c>
      <c r="F12" s="34" t="s">
        <v>32</v>
      </c>
      <c r="G12" s="34" t="s">
        <v>33</v>
      </c>
      <c r="H12" s="33" t="s">
        <v>34</v>
      </c>
      <c r="I12" s="257" t="s">
        <v>53</v>
      </c>
      <c r="J12" s="258"/>
      <c r="K12" s="258"/>
      <c r="L12" s="259"/>
    </row>
    <row r="13" spans="1:12" s="108" customFormat="1" ht="18" customHeight="1" thickTop="1">
      <c r="A13" s="254"/>
      <c r="B13" s="109">
        <f>H13+H14+H15+H16+H17</f>
        <v>0</v>
      </c>
      <c r="C13" s="110" t="s">
        <v>0</v>
      </c>
      <c r="D13" s="111" t="s">
        <v>27</v>
      </c>
      <c r="E13" s="62"/>
      <c r="F13" s="48"/>
      <c r="G13" s="49"/>
      <c r="H13" s="38">
        <f>F13*G13</f>
        <v>0</v>
      </c>
      <c r="I13" s="42" t="s">
        <v>27</v>
      </c>
      <c r="J13" s="260"/>
      <c r="K13" s="261"/>
      <c r="L13" s="262"/>
    </row>
    <row r="14" spans="1:12" s="108" customFormat="1" ht="18" customHeight="1">
      <c r="A14" s="254"/>
      <c r="B14" s="263" t="s">
        <v>25</v>
      </c>
      <c r="C14" s="264"/>
      <c r="D14" s="113" t="s">
        <v>28</v>
      </c>
      <c r="E14" s="121"/>
      <c r="F14" s="51"/>
      <c r="G14" s="48"/>
      <c r="H14" s="39">
        <f>F14*G14</f>
        <v>0</v>
      </c>
      <c r="I14" s="43" t="s">
        <v>28</v>
      </c>
      <c r="J14" s="278"/>
      <c r="K14" s="182"/>
      <c r="L14" s="183"/>
    </row>
    <row r="15" spans="1:12" s="108" customFormat="1" ht="18" customHeight="1">
      <c r="A15" s="254"/>
      <c r="B15" s="114"/>
      <c r="C15" s="115" t="s">
        <v>0</v>
      </c>
      <c r="D15" s="116" t="s">
        <v>29</v>
      </c>
      <c r="E15" s="50"/>
      <c r="F15" s="51"/>
      <c r="G15" s="52"/>
      <c r="H15" s="40">
        <f>F15*G15</f>
        <v>0</v>
      </c>
      <c r="I15" s="43" t="s">
        <v>29</v>
      </c>
      <c r="J15" s="182"/>
      <c r="K15" s="182"/>
      <c r="L15" s="183"/>
    </row>
    <row r="16" spans="1:12" s="108" customFormat="1" ht="18" customHeight="1">
      <c r="A16" s="254"/>
      <c r="B16" s="263" t="s">
        <v>26</v>
      </c>
      <c r="C16" s="264"/>
      <c r="D16" s="117" t="s">
        <v>30</v>
      </c>
      <c r="E16" s="50"/>
      <c r="F16" s="48"/>
      <c r="G16" s="51"/>
      <c r="H16" s="38">
        <f>F16*G16</f>
        <v>0</v>
      </c>
      <c r="I16" s="43" t="s">
        <v>30</v>
      </c>
      <c r="J16" s="182"/>
      <c r="K16" s="182"/>
      <c r="L16" s="183"/>
    </row>
    <row r="17" spans="1:12" s="108" customFormat="1" ht="18" customHeight="1" thickBot="1">
      <c r="A17" s="266"/>
      <c r="B17" s="118"/>
      <c r="C17" s="119" t="s">
        <v>0</v>
      </c>
      <c r="D17" s="120" t="s">
        <v>31</v>
      </c>
      <c r="E17" s="53"/>
      <c r="F17" s="54"/>
      <c r="G17" s="55"/>
      <c r="H17" s="41">
        <f>F17*G17</f>
        <v>0</v>
      </c>
      <c r="I17" s="44" t="s">
        <v>31</v>
      </c>
      <c r="J17" s="186"/>
      <c r="K17" s="186"/>
      <c r="L17" s="187"/>
    </row>
    <row r="18" spans="1:12" s="108" customFormat="1" ht="18" customHeight="1" thickBot="1">
      <c r="A18" s="253"/>
      <c r="B18" s="255" t="s">
        <v>24</v>
      </c>
      <c r="C18" s="256"/>
      <c r="D18" s="107"/>
      <c r="E18" s="33" t="s">
        <v>35</v>
      </c>
      <c r="F18" s="34" t="s">
        <v>32</v>
      </c>
      <c r="G18" s="34" t="s">
        <v>33</v>
      </c>
      <c r="H18" s="33" t="s">
        <v>34</v>
      </c>
      <c r="I18" s="257" t="s">
        <v>53</v>
      </c>
      <c r="J18" s="258"/>
      <c r="K18" s="258"/>
      <c r="L18" s="259"/>
    </row>
    <row r="19" spans="1:12" s="108" customFormat="1" ht="18" customHeight="1" thickTop="1">
      <c r="A19" s="254"/>
      <c r="B19" s="109">
        <f>H19+H20+H21+H22+H23</f>
        <v>0</v>
      </c>
      <c r="C19" s="110" t="s">
        <v>0</v>
      </c>
      <c r="D19" s="111" t="s">
        <v>27</v>
      </c>
      <c r="E19" s="62"/>
      <c r="F19" s="48"/>
      <c r="G19" s="49"/>
      <c r="H19" s="38">
        <f>F19*G19</f>
        <v>0</v>
      </c>
      <c r="I19" s="42" t="s">
        <v>27</v>
      </c>
      <c r="J19" s="267"/>
      <c r="K19" s="261"/>
      <c r="L19" s="262"/>
    </row>
    <row r="20" spans="1:12" s="108" customFormat="1" ht="18" customHeight="1">
      <c r="A20" s="254"/>
      <c r="B20" s="263" t="s">
        <v>25</v>
      </c>
      <c r="C20" s="264"/>
      <c r="D20" s="113" t="s">
        <v>28</v>
      </c>
      <c r="E20" s="50"/>
      <c r="F20" s="51"/>
      <c r="G20" s="48"/>
      <c r="H20" s="39">
        <f>F20*G20</f>
        <v>0</v>
      </c>
      <c r="I20" s="43" t="s">
        <v>28</v>
      </c>
      <c r="J20" s="182"/>
      <c r="K20" s="182"/>
      <c r="L20" s="183"/>
    </row>
    <row r="21" spans="1:12" s="108" customFormat="1" ht="18" customHeight="1">
      <c r="A21" s="254"/>
      <c r="B21" s="114"/>
      <c r="C21" s="115" t="s">
        <v>0</v>
      </c>
      <c r="D21" s="116" t="s">
        <v>29</v>
      </c>
      <c r="E21" s="50"/>
      <c r="F21" s="51"/>
      <c r="G21" s="52"/>
      <c r="H21" s="40">
        <f>F21*G21</f>
        <v>0</v>
      </c>
      <c r="I21" s="43" t="s">
        <v>29</v>
      </c>
      <c r="J21" s="182"/>
      <c r="K21" s="182"/>
      <c r="L21" s="183"/>
    </row>
    <row r="22" spans="1:12" s="108" customFormat="1" ht="18" customHeight="1">
      <c r="A22" s="254"/>
      <c r="B22" s="263" t="s">
        <v>26</v>
      </c>
      <c r="C22" s="264"/>
      <c r="D22" s="117" t="s">
        <v>30</v>
      </c>
      <c r="E22" s="50"/>
      <c r="F22" s="48"/>
      <c r="G22" s="51"/>
      <c r="H22" s="38">
        <f>F22*G22</f>
        <v>0</v>
      </c>
      <c r="I22" s="43" t="s">
        <v>30</v>
      </c>
      <c r="J22" s="182"/>
      <c r="K22" s="182"/>
      <c r="L22" s="183"/>
    </row>
    <row r="23" spans="1:12" s="108" customFormat="1" ht="18" customHeight="1" thickBot="1">
      <c r="A23" s="266"/>
      <c r="B23" s="118"/>
      <c r="C23" s="119" t="s">
        <v>0</v>
      </c>
      <c r="D23" s="120" t="s">
        <v>31</v>
      </c>
      <c r="E23" s="53"/>
      <c r="F23" s="54"/>
      <c r="G23" s="55"/>
      <c r="H23" s="41">
        <f>F23*G23</f>
        <v>0</v>
      </c>
      <c r="I23" s="44" t="s">
        <v>31</v>
      </c>
      <c r="J23" s="186"/>
      <c r="K23" s="186"/>
      <c r="L23" s="187"/>
    </row>
    <row r="24" spans="1:12" s="108" customFormat="1" ht="18" customHeight="1" thickBot="1">
      <c r="A24" s="253"/>
      <c r="B24" s="255" t="s">
        <v>24</v>
      </c>
      <c r="C24" s="256"/>
      <c r="D24" s="107"/>
      <c r="E24" s="33" t="s">
        <v>35</v>
      </c>
      <c r="F24" s="34" t="s">
        <v>32</v>
      </c>
      <c r="G24" s="34" t="s">
        <v>33</v>
      </c>
      <c r="H24" s="33" t="s">
        <v>34</v>
      </c>
      <c r="I24" s="257" t="s">
        <v>53</v>
      </c>
      <c r="J24" s="258"/>
      <c r="K24" s="258"/>
      <c r="L24" s="259"/>
    </row>
    <row r="25" spans="1:12" s="108" customFormat="1" ht="18" customHeight="1" thickTop="1">
      <c r="A25" s="254"/>
      <c r="B25" s="109">
        <f>H25+H26+H27+H28+H29</f>
        <v>0</v>
      </c>
      <c r="C25" s="110" t="s">
        <v>0</v>
      </c>
      <c r="D25" s="111" t="s">
        <v>27</v>
      </c>
      <c r="E25" s="62"/>
      <c r="F25" s="48"/>
      <c r="G25" s="49"/>
      <c r="H25" s="38">
        <f>F25*G25</f>
        <v>0</v>
      </c>
      <c r="I25" s="42" t="s">
        <v>27</v>
      </c>
      <c r="J25" s="260"/>
      <c r="K25" s="261"/>
      <c r="L25" s="262"/>
    </row>
    <row r="26" spans="1:12" s="108" customFormat="1" ht="18" customHeight="1">
      <c r="A26" s="254"/>
      <c r="B26" s="263" t="s">
        <v>25</v>
      </c>
      <c r="C26" s="264"/>
      <c r="D26" s="113" t="s">
        <v>28</v>
      </c>
      <c r="E26" s="67"/>
      <c r="F26" s="51"/>
      <c r="G26" s="48"/>
      <c r="H26" s="39">
        <f>F26*G26</f>
        <v>0</v>
      </c>
      <c r="I26" s="43" t="s">
        <v>28</v>
      </c>
      <c r="J26" s="279"/>
      <c r="K26" s="280"/>
      <c r="L26" s="281"/>
    </row>
    <row r="27" spans="1:12" s="108" customFormat="1" ht="18" customHeight="1">
      <c r="A27" s="254"/>
      <c r="B27" s="114"/>
      <c r="C27" s="115" t="s">
        <v>0</v>
      </c>
      <c r="D27" s="116" t="s">
        <v>29</v>
      </c>
      <c r="E27" s="50"/>
      <c r="F27" s="51"/>
      <c r="G27" s="52"/>
      <c r="H27" s="40">
        <f>F27*G27</f>
        <v>0</v>
      </c>
      <c r="I27" s="43" t="s">
        <v>29</v>
      </c>
      <c r="J27" s="278"/>
      <c r="K27" s="182"/>
      <c r="L27" s="183"/>
    </row>
    <row r="28" spans="1:12" s="108" customFormat="1" ht="18" customHeight="1">
      <c r="A28" s="254"/>
      <c r="B28" s="263" t="s">
        <v>26</v>
      </c>
      <c r="C28" s="264"/>
      <c r="D28" s="117" t="s">
        <v>30</v>
      </c>
      <c r="E28" s="50"/>
      <c r="F28" s="48"/>
      <c r="G28" s="51"/>
      <c r="H28" s="38">
        <f>F28*G28</f>
        <v>0</v>
      </c>
      <c r="I28" s="43" t="s">
        <v>30</v>
      </c>
      <c r="J28" s="182"/>
      <c r="K28" s="182"/>
      <c r="L28" s="183"/>
    </row>
    <row r="29" spans="1:12" s="108" customFormat="1" ht="18" customHeight="1" thickBot="1">
      <c r="A29" s="266"/>
      <c r="B29" s="118"/>
      <c r="C29" s="119" t="s">
        <v>0</v>
      </c>
      <c r="D29" s="120" t="s">
        <v>31</v>
      </c>
      <c r="E29" s="53"/>
      <c r="F29" s="54"/>
      <c r="G29" s="55"/>
      <c r="H29" s="41">
        <f>F29*G29</f>
        <v>0</v>
      </c>
      <c r="I29" s="44" t="s">
        <v>31</v>
      </c>
      <c r="J29" s="186"/>
      <c r="K29" s="186"/>
      <c r="L29" s="187"/>
    </row>
    <row r="30" spans="1:12" s="108" customFormat="1" ht="18" customHeight="1" thickBot="1">
      <c r="A30" s="253"/>
      <c r="B30" s="255" t="s">
        <v>24</v>
      </c>
      <c r="C30" s="256"/>
      <c r="D30" s="107"/>
      <c r="E30" s="33" t="s">
        <v>35</v>
      </c>
      <c r="F30" s="34" t="s">
        <v>32</v>
      </c>
      <c r="G30" s="34" t="s">
        <v>33</v>
      </c>
      <c r="H30" s="33" t="s">
        <v>34</v>
      </c>
      <c r="I30" s="257" t="s">
        <v>53</v>
      </c>
      <c r="J30" s="258"/>
      <c r="K30" s="258"/>
      <c r="L30" s="259"/>
    </row>
    <row r="31" spans="1:12" s="108" customFormat="1" ht="18" customHeight="1" thickTop="1">
      <c r="A31" s="254"/>
      <c r="B31" s="109">
        <f>H31+H32+H33+H34+H35</f>
        <v>0</v>
      </c>
      <c r="C31" s="110" t="s">
        <v>0</v>
      </c>
      <c r="D31" s="111" t="s">
        <v>27</v>
      </c>
      <c r="E31" s="62"/>
      <c r="F31" s="48"/>
      <c r="G31" s="49"/>
      <c r="H31" s="38">
        <f>F31*G31</f>
        <v>0</v>
      </c>
      <c r="I31" s="42" t="s">
        <v>27</v>
      </c>
      <c r="J31" s="260"/>
      <c r="K31" s="261"/>
      <c r="L31" s="262"/>
    </row>
    <row r="32" spans="1:12" s="108" customFormat="1" ht="18" customHeight="1">
      <c r="A32" s="254"/>
      <c r="B32" s="263" t="s">
        <v>25</v>
      </c>
      <c r="C32" s="264"/>
      <c r="D32" s="113" t="s">
        <v>28</v>
      </c>
      <c r="E32" s="50"/>
      <c r="F32" s="51"/>
      <c r="G32" s="48"/>
      <c r="H32" s="39">
        <f>F32*G32</f>
        <v>0</v>
      </c>
      <c r="I32" s="43" t="s">
        <v>28</v>
      </c>
      <c r="J32" s="278"/>
      <c r="K32" s="182"/>
      <c r="L32" s="183"/>
    </row>
    <row r="33" spans="1:12" s="108" customFormat="1" ht="18" customHeight="1">
      <c r="A33" s="254"/>
      <c r="B33" s="114"/>
      <c r="C33" s="115" t="s">
        <v>0</v>
      </c>
      <c r="D33" s="116" t="s">
        <v>29</v>
      </c>
      <c r="E33" s="50"/>
      <c r="F33" s="51"/>
      <c r="G33" s="52"/>
      <c r="H33" s="40">
        <f>F33*G33</f>
        <v>0</v>
      </c>
      <c r="I33" s="43" t="s">
        <v>29</v>
      </c>
      <c r="J33" s="182"/>
      <c r="K33" s="182"/>
      <c r="L33" s="183"/>
    </row>
    <row r="34" spans="1:12" s="108" customFormat="1" ht="18" customHeight="1">
      <c r="A34" s="254"/>
      <c r="B34" s="263" t="s">
        <v>26</v>
      </c>
      <c r="C34" s="264"/>
      <c r="D34" s="117" t="s">
        <v>30</v>
      </c>
      <c r="E34" s="50"/>
      <c r="F34" s="48"/>
      <c r="G34" s="51"/>
      <c r="H34" s="38">
        <f>F34*G34</f>
        <v>0</v>
      </c>
      <c r="I34" s="43" t="s">
        <v>30</v>
      </c>
      <c r="J34" s="182"/>
      <c r="K34" s="182"/>
      <c r="L34" s="183"/>
    </row>
    <row r="35" spans="1:12" s="108" customFormat="1" ht="18" customHeight="1" thickBot="1">
      <c r="A35" s="254"/>
      <c r="B35" s="118"/>
      <c r="C35" s="119" t="s">
        <v>0</v>
      </c>
      <c r="D35" s="120" t="s">
        <v>31</v>
      </c>
      <c r="E35" s="53"/>
      <c r="F35" s="54"/>
      <c r="G35" s="55"/>
      <c r="H35" s="41">
        <f>F35*G35</f>
        <v>0</v>
      </c>
      <c r="I35" s="44" t="s">
        <v>31</v>
      </c>
      <c r="J35" s="186"/>
      <c r="K35" s="186"/>
      <c r="L35" s="187"/>
    </row>
    <row r="36" spans="1:12" s="108" customFormat="1" ht="18" customHeight="1" thickBot="1">
      <c r="A36" s="282" t="s">
        <v>77</v>
      </c>
      <c r="B36" s="255" t="s">
        <v>24</v>
      </c>
      <c r="C36" s="256"/>
      <c r="D36" s="107"/>
      <c r="E36" s="33" t="s">
        <v>35</v>
      </c>
      <c r="F36" s="34" t="s">
        <v>32</v>
      </c>
      <c r="G36" s="34" t="s">
        <v>33</v>
      </c>
      <c r="H36" s="33" t="s">
        <v>34</v>
      </c>
      <c r="I36" s="257" t="s">
        <v>53</v>
      </c>
      <c r="J36" s="258"/>
      <c r="K36" s="258"/>
      <c r="L36" s="259"/>
    </row>
    <row r="37" spans="1:12" s="108" customFormat="1" ht="18" customHeight="1" thickTop="1">
      <c r="A37" s="283"/>
      <c r="B37" s="109">
        <f>H37+H38+H39+H40+H41+H42+H43</f>
        <v>0</v>
      </c>
      <c r="C37" s="110" t="s">
        <v>0</v>
      </c>
      <c r="D37" s="111" t="s">
        <v>27</v>
      </c>
      <c r="E37" s="47"/>
      <c r="F37" s="48"/>
      <c r="G37" s="49"/>
      <c r="H37" s="38">
        <f aca="true" t="shared" si="0" ref="H37:H43">F37*G37</f>
        <v>0</v>
      </c>
      <c r="I37" s="42" t="s">
        <v>27</v>
      </c>
      <c r="J37" s="260"/>
      <c r="K37" s="261"/>
      <c r="L37" s="262"/>
    </row>
    <row r="38" spans="1:12" s="108" customFormat="1" ht="18" customHeight="1">
      <c r="A38" s="283"/>
      <c r="B38" s="263" t="s">
        <v>25</v>
      </c>
      <c r="C38" s="264"/>
      <c r="D38" s="113" t="s">
        <v>28</v>
      </c>
      <c r="E38" s="67"/>
      <c r="F38" s="51"/>
      <c r="G38" s="48"/>
      <c r="H38" s="39">
        <f t="shared" si="0"/>
        <v>0</v>
      </c>
      <c r="I38" s="43" t="s">
        <v>28</v>
      </c>
      <c r="J38" s="286"/>
      <c r="K38" s="182"/>
      <c r="L38" s="183"/>
    </row>
    <row r="39" spans="1:12" s="108" customFormat="1" ht="18" customHeight="1">
      <c r="A39" s="283"/>
      <c r="B39" s="122"/>
      <c r="C39" s="123" t="s">
        <v>0</v>
      </c>
      <c r="D39" s="116" t="s">
        <v>29</v>
      </c>
      <c r="E39" s="67"/>
      <c r="F39" s="51"/>
      <c r="G39" s="52"/>
      <c r="H39" s="40">
        <f t="shared" si="0"/>
        <v>0</v>
      </c>
      <c r="I39" s="43" t="s">
        <v>29</v>
      </c>
      <c r="J39" s="83"/>
      <c r="K39" s="124"/>
      <c r="L39" s="125"/>
    </row>
    <row r="40" spans="1:12" s="108" customFormat="1" ht="18" customHeight="1">
      <c r="A40" s="284"/>
      <c r="B40" s="287" t="s">
        <v>71</v>
      </c>
      <c r="C40" s="288"/>
      <c r="D40" s="126" t="s">
        <v>30</v>
      </c>
      <c r="E40" s="50"/>
      <c r="F40" s="51"/>
      <c r="G40" s="51"/>
      <c r="H40" s="38">
        <f t="shared" si="0"/>
        <v>0</v>
      </c>
      <c r="I40" s="45" t="s">
        <v>30</v>
      </c>
      <c r="J40" s="127"/>
      <c r="K40" s="83"/>
      <c r="L40" s="128"/>
    </row>
    <row r="41" spans="1:12" s="108" customFormat="1" ht="18" customHeight="1">
      <c r="A41" s="284"/>
      <c r="B41" s="129"/>
      <c r="C41" s="130" t="s">
        <v>0</v>
      </c>
      <c r="D41" s="131" t="s">
        <v>31</v>
      </c>
      <c r="E41" s="50"/>
      <c r="F41" s="51"/>
      <c r="G41" s="48"/>
      <c r="H41" s="40">
        <f t="shared" si="0"/>
        <v>0</v>
      </c>
      <c r="I41" s="45" t="s">
        <v>31</v>
      </c>
      <c r="J41" s="286"/>
      <c r="K41" s="182"/>
      <c r="L41" s="183"/>
    </row>
    <row r="42" spans="1:12" s="108" customFormat="1" ht="18" customHeight="1">
      <c r="A42" s="283"/>
      <c r="B42" s="289" t="s">
        <v>26</v>
      </c>
      <c r="C42" s="290"/>
      <c r="D42" s="116" t="s">
        <v>43</v>
      </c>
      <c r="E42" s="67"/>
      <c r="F42" s="48"/>
      <c r="G42" s="51"/>
      <c r="H42" s="38">
        <f t="shared" si="0"/>
        <v>0</v>
      </c>
      <c r="I42" s="45" t="s">
        <v>43</v>
      </c>
      <c r="J42" s="278"/>
      <c r="K42" s="182"/>
      <c r="L42" s="183"/>
    </row>
    <row r="43" spans="1:12" s="108" customFormat="1" ht="18" customHeight="1" thickBot="1">
      <c r="A43" s="285"/>
      <c r="B43" s="132">
        <v>0</v>
      </c>
      <c r="C43" s="119" t="s">
        <v>0</v>
      </c>
      <c r="D43" s="120" t="s">
        <v>44</v>
      </c>
      <c r="E43" s="53"/>
      <c r="F43" s="54"/>
      <c r="G43" s="55"/>
      <c r="H43" s="41">
        <f t="shared" si="0"/>
        <v>0</v>
      </c>
      <c r="I43" s="46" t="s">
        <v>44</v>
      </c>
      <c r="J43" s="186"/>
      <c r="K43" s="186"/>
      <c r="L43" s="187"/>
    </row>
    <row r="44" spans="1:12" s="108" customFormat="1" ht="18" customHeight="1">
      <c r="A44" s="291" t="s">
        <v>37</v>
      </c>
      <c r="B44" s="292">
        <f>B7+B13+B19+B25+B31+B37</f>
        <v>0</v>
      </c>
      <c r="C44" s="294" t="s">
        <v>0</v>
      </c>
      <c r="D44" s="133"/>
      <c r="E44" s="31"/>
      <c r="F44" s="14"/>
      <c r="G44" s="31"/>
      <c r="H44" s="31"/>
      <c r="I44" s="31"/>
      <c r="J44" s="14"/>
      <c r="K44" s="14"/>
      <c r="L44" s="15"/>
    </row>
    <row r="45" spans="1:16" s="108" customFormat="1" ht="18" customHeight="1" thickBot="1">
      <c r="A45" s="285"/>
      <c r="B45" s="293"/>
      <c r="C45" s="295"/>
      <c r="D45" s="296" t="s">
        <v>42</v>
      </c>
      <c r="E45" s="297"/>
      <c r="F45" s="297"/>
      <c r="G45" s="297"/>
      <c r="H45" s="297"/>
      <c r="I45" s="297"/>
      <c r="J45" s="297"/>
      <c r="K45" s="297"/>
      <c r="L45" s="297"/>
      <c r="M45" s="134"/>
      <c r="N45" s="134"/>
      <c r="O45" s="134"/>
      <c r="P45" s="134"/>
    </row>
    <row r="46" spans="1:12" s="108" customFormat="1" ht="18" customHeight="1">
      <c r="A46" s="298" t="s">
        <v>40</v>
      </c>
      <c r="B46" s="292">
        <f>B9+B15+B21+B27+B33+B39</f>
        <v>0</v>
      </c>
      <c r="C46" s="294" t="s">
        <v>0</v>
      </c>
      <c r="D46" s="300" t="s">
        <v>41</v>
      </c>
      <c r="E46" s="302">
        <f>B46*0.9</f>
        <v>0</v>
      </c>
      <c r="F46" s="232" t="s">
        <v>0</v>
      </c>
      <c r="G46" s="220" t="s">
        <v>83</v>
      </c>
      <c r="H46" s="221"/>
      <c r="I46" s="221"/>
      <c r="J46" s="222"/>
      <c r="K46" s="304"/>
      <c r="L46" s="226" t="s">
        <v>0</v>
      </c>
    </row>
    <row r="47" spans="1:12" s="108" customFormat="1" ht="18" customHeight="1" thickBot="1">
      <c r="A47" s="299"/>
      <c r="B47" s="293"/>
      <c r="C47" s="295"/>
      <c r="D47" s="301"/>
      <c r="E47" s="303"/>
      <c r="F47" s="233"/>
      <c r="G47" s="223"/>
      <c r="H47" s="224"/>
      <c r="I47" s="224"/>
      <c r="J47" s="225"/>
      <c r="K47" s="305"/>
      <c r="L47" s="227"/>
    </row>
    <row r="48" spans="1:12" s="108" customFormat="1" ht="18" customHeight="1">
      <c r="A48" s="306" t="s">
        <v>39</v>
      </c>
      <c r="B48" s="292">
        <f>B46/2</f>
        <v>0</v>
      </c>
      <c r="C48" s="294" t="s">
        <v>0</v>
      </c>
      <c r="D48" s="308" t="s">
        <v>45</v>
      </c>
      <c r="E48" s="302">
        <f>(B46-B41)*0.9</f>
        <v>0</v>
      </c>
      <c r="F48" s="218" t="s">
        <v>0</v>
      </c>
      <c r="G48" s="220" t="s">
        <v>91</v>
      </c>
      <c r="H48" s="221"/>
      <c r="I48" s="221"/>
      <c r="J48" s="221"/>
      <c r="K48" s="316"/>
      <c r="L48" s="218" t="s">
        <v>0</v>
      </c>
    </row>
    <row r="49" spans="1:12" s="108" customFormat="1" ht="18" customHeight="1" thickBot="1">
      <c r="A49" s="307"/>
      <c r="B49" s="293"/>
      <c r="C49" s="295"/>
      <c r="D49" s="309"/>
      <c r="E49" s="303"/>
      <c r="F49" s="219"/>
      <c r="G49" s="223"/>
      <c r="H49" s="224"/>
      <c r="I49" s="224"/>
      <c r="J49" s="224"/>
      <c r="K49" s="317"/>
      <c r="L49" s="219"/>
    </row>
    <row r="50" spans="1:12" s="108" customFormat="1" ht="18" customHeight="1">
      <c r="A50" s="135"/>
      <c r="B50" s="136"/>
      <c r="C50" s="135"/>
      <c r="D50" s="184" t="s">
        <v>93</v>
      </c>
      <c r="E50" s="184"/>
      <c r="F50" s="184"/>
      <c r="G50" s="184"/>
      <c r="H50" s="184"/>
      <c r="I50" s="328"/>
      <c r="J50" s="326" t="s">
        <v>84</v>
      </c>
      <c r="K50" s="318"/>
      <c r="L50" s="201" t="s">
        <v>0</v>
      </c>
    </row>
    <row r="51" spans="1:12" s="108" customFormat="1" ht="32.25" customHeight="1" thickBot="1">
      <c r="A51" s="135"/>
      <c r="B51" s="136"/>
      <c r="C51" s="135"/>
      <c r="D51" s="185"/>
      <c r="E51" s="185"/>
      <c r="F51" s="185"/>
      <c r="G51" s="185"/>
      <c r="H51" s="185"/>
      <c r="I51" s="329"/>
      <c r="J51" s="327"/>
      <c r="K51" s="319"/>
      <c r="L51" s="202"/>
    </row>
    <row r="52" spans="1:12" ht="30" customHeight="1">
      <c r="A52" s="320" t="s">
        <v>14</v>
      </c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</row>
    <row r="53" spans="1:12" ht="17.25" customHeight="1">
      <c r="A53" s="137" t="s">
        <v>8</v>
      </c>
      <c r="B53" s="330" t="s">
        <v>2</v>
      </c>
      <c r="C53" s="331"/>
      <c r="D53" s="331"/>
      <c r="E53" s="332"/>
      <c r="F53" s="333" t="s">
        <v>7</v>
      </c>
      <c r="G53" s="333"/>
      <c r="H53" s="333"/>
      <c r="I53" s="333"/>
      <c r="J53" s="333"/>
      <c r="K53" s="333"/>
      <c r="L53" s="333"/>
    </row>
    <row r="54" spans="1:12" ht="30" customHeight="1">
      <c r="A54" s="138" t="s">
        <v>16</v>
      </c>
      <c r="B54" s="334">
        <f>K50</f>
        <v>0</v>
      </c>
      <c r="C54" s="335"/>
      <c r="D54" s="335"/>
      <c r="E54" s="139" t="s">
        <v>15</v>
      </c>
      <c r="F54" s="310"/>
      <c r="G54" s="311"/>
      <c r="H54" s="311"/>
      <c r="I54" s="311"/>
      <c r="J54" s="311"/>
      <c r="K54" s="311"/>
      <c r="L54" s="311"/>
    </row>
    <row r="55" spans="1:12" ht="30" customHeight="1">
      <c r="A55" s="137" t="s">
        <v>9</v>
      </c>
      <c r="B55" s="312"/>
      <c r="C55" s="313"/>
      <c r="D55" s="313"/>
      <c r="E55" s="139" t="s">
        <v>0</v>
      </c>
      <c r="F55" s="314" t="s">
        <v>11</v>
      </c>
      <c r="G55" s="315"/>
      <c r="H55" s="315"/>
      <c r="I55" s="315"/>
      <c r="J55" s="315"/>
      <c r="K55" s="315"/>
      <c r="L55" s="315"/>
    </row>
    <row r="56" spans="1:12" ht="30" customHeight="1">
      <c r="A56" s="137" t="s">
        <v>1</v>
      </c>
      <c r="B56" s="140"/>
      <c r="C56" s="141"/>
      <c r="D56" s="141"/>
      <c r="E56" s="139" t="s">
        <v>0</v>
      </c>
      <c r="F56" s="314" t="s">
        <v>12</v>
      </c>
      <c r="G56" s="315"/>
      <c r="H56" s="315"/>
      <c r="I56" s="315"/>
      <c r="J56" s="315"/>
      <c r="K56" s="315"/>
      <c r="L56" s="315"/>
    </row>
    <row r="57" spans="1:12" ht="30" customHeight="1">
      <c r="A57" s="142" t="s">
        <v>10</v>
      </c>
      <c r="B57" s="143"/>
      <c r="C57" s="144"/>
      <c r="D57" s="144"/>
      <c r="E57" s="145" t="s">
        <v>0</v>
      </c>
      <c r="F57" s="315"/>
      <c r="G57" s="315"/>
      <c r="H57" s="315"/>
      <c r="I57" s="315"/>
      <c r="J57" s="315"/>
      <c r="K57" s="315"/>
      <c r="L57" s="315"/>
    </row>
    <row r="58" spans="1:12" ht="30" customHeight="1">
      <c r="A58" s="137" t="s">
        <v>5</v>
      </c>
      <c r="B58" s="321">
        <f>B44</f>
        <v>0</v>
      </c>
      <c r="C58" s="322"/>
      <c r="D58" s="322"/>
      <c r="E58" s="139" t="s">
        <v>0</v>
      </c>
      <c r="F58" s="323"/>
      <c r="G58" s="324"/>
      <c r="H58" s="324"/>
      <c r="I58" s="324"/>
      <c r="J58" s="324"/>
      <c r="K58" s="324"/>
      <c r="L58" s="324"/>
    </row>
    <row r="59" spans="1:12" ht="13.5" customHeight="1">
      <c r="A59" s="96"/>
      <c r="B59" s="146"/>
      <c r="C59" s="146"/>
      <c r="D59" s="146"/>
      <c r="E59" s="96"/>
      <c r="F59" s="147"/>
      <c r="G59" s="147"/>
      <c r="H59" s="147"/>
      <c r="I59" s="147"/>
      <c r="J59" s="147"/>
      <c r="K59" s="147"/>
      <c r="L59" s="147"/>
    </row>
    <row r="60" ht="6.75" customHeight="1"/>
    <row r="61" spans="1:12" ht="44.25" customHeight="1">
      <c r="A61" s="325" t="s">
        <v>17</v>
      </c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</row>
  </sheetData>
  <sheetProtection/>
  <mergeCells count="106">
    <mergeCell ref="F56:L56"/>
    <mergeCell ref="F57:L57"/>
    <mergeCell ref="B58:D58"/>
    <mergeCell ref="F58:L58"/>
    <mergeCell ref="A61:L61"/>
    <mergeCell ref="J50:J51"/>
    <mergeCell ref="D50:I51"/>
    <mergeCell ref="B53:E53"/>
    <mergeCell ref="F53:L53"/>
    <mergeCell ref="B54:D54"/>
    <mergeCell ref="F54:L54"/>
    <mergeCell ref="B55:D55"/>
    <mergeCell ref="F55:L55"/>
    <mergeCell ref="K48:K49"/>
    <mergeCell ref="L48:L49"/>
    <mergeCell ref="K50:K51"/>
    <mergeCell ref="L50:L51"/>
    <mergeCell ref="A52:L52"/>
    <mergeCell ref="G46:J47"/>
    <mergeCell ref="K46:K47"/>
    <mergeCell ref="L46:L47"/>
    <mergeCell ref="A48:A49"/>
    <mergeCell ref="B48:B49"/>
    <mergeCell ref="C48:C49"/>
    <mergeCell ref="D48:D49"/>
    <mergeCell ref="E48:E49"/>
    <mergeCell ref="F48:F49"/>
    <mergeCell ref="G48:J49"/>
    <mergeCell ref="A46:A47"/>
    <mergeCell ref="B46:B47"/>
    <mergeCell ref="C46:C47"/>
    <mergeCell ref="D46:D47"/>
    <mergeCell ref="E46:E47"/>
    <mergeCell ref="F46:F47"/>
    <mergeCell ref="J42:L42"/>
    <mergeCell ref="J43:L43"/>
    <mergeCell ref="A44:A45"/>
    <mergeCell ref="B44:B45"/>
    <mergeCell ref="C44:C45"/>
    <mergeCell ref="D45:L45"/>
    <mergeCell ref="J35:L35"/>
    <mergeCell ref="A36:A43"/>
    <mergeCell ref="B36:C36"/>
    <mergeCell ref="I36:L36"/>
    <mergeCell ref="J37:L37"/>
    <mergeCell ref="B38:C38"/>
    <mergeCell ref="J38:L38"/>
    <mergeCell ref="B40:C40"/>
    <mergeCell ref="J41:L41"/>
    <mergeCell ref="B42:C42"/>
    <mergeCell ref="J23:L23"/>
    <mergeCell ref="A24:A29"/>
    <mergeCell ref="B24:C24"/>
    <mergeCell ref="I24:L24"/>
    <mergeCell ref="J25:L25"/>
    <mergeCell ref="B26:C26"/>
    <mergeCell ref="J26:L26"/>
    <mergeCell ref="J27:L27"/>
    <mergeCell ref="B28:C28"/>
    <mergeCell ref="J28:L28"/>
    <mergeCell ref="J16:L16"/>
    <mergeCell ref="J17:L17"/>
    <mergeCell ref="J20:L20"/>
    <mergeCell ref="J21:L21"/>
    <mergeCell ref="B22:C22"/>
    <mergeCell ref="J22:L22"/>
    <mergeCell ref="J10:L10"/>
    <mergeCell ref="J11:L11"/>
    <mergeCell ref="A12:A17"/>
    <mergeCell ref="B12:C12"/>
    <mergeCell ref="I12:L12"/>
    <mergeCell ref="J13:L13"/>
    <mergeCell ref="B14:C14"/>
    <mergeCell ref="J14:L14"/>
    <mergeCell ref="J15:L15"/>
    <mergeCell ref="B16:C16"/>
    <mergeCell ref="E5:H5"/>
    <mergeCell ref="I5:L5"/>
    <mergeCell ref="A6:A11"/>
    <mergeCell ref="B6:C6"/>
    <mergeCell ref="I6:L6"/>
    <mergeCell ref="J7:L7"/>
    <mergeCell ref="B8:C8"/>
    <mergeCell ref="J8:L8"/>
    <mergeCell ref="J9:L9"/>
    <mergeCell ref="B10:C10"/>
    <mergeCell ref="A1:B1"/>
    <mergeCell ref="I18:L18"/>
    <mergeCell ref="A18:A23"/>
    <mergeCell ref="B18:C18"/>
    <mergeCell ref="J19:L19"/>
    <mergeCell ref="B20:C20"/>
    <mergeCell ref="A2:L2"/>
    <mergeCell ref="A3:F3"/>
    <mergeCell ref="A4:B4"/>
    <mergeCell ref="B5:C5"/>
    <mergeCell ref="J29:L29"/>
    <mergeCell ref="A30:A35"/>
    <mergeCell ref="B30:C30"/>
    <mergeCell ref="I30:L30"/>
    <mergeCell ref="J31:L31"/>
    <mergeCell ref="B32:C32"/>
    <mergeCell ref="J32:L32"/>
    <mergeCell ref="J33:L33"/>
    <mergeCell ref="B34:C34"/>
    <mergeCell ref="J34:L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2"/>
  <rowBreaks count="1" manualBreakCount="1">
    <brk id="5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50">
      <selection activeCell="M58" sqref="M58"/>
    </sheetView>
  </sheetViews>
  <sheetFormatPr defaultColWidth="9.00390625" defaultRowHeight="13.5"/>
  <cols>
    <col min="1" max="1" width="11.75390625" style="101" customWidth="1"/>
    <col min="2" max="2" width="8.125" style="97" customWidth="1"/>
    <col min="3" max="3" width="3.50390625" style="97" customWidth="1"/>
    <col min="4" max="4" width="2.625" style="97" customWidth="1"/>
    <col min="5" max="5" width="20.625" style="101" customWidth="1"/>
    <col min="6" max="7" width="5.625" style="97" customWidth="1"/>
    <col min="8" max="8" width="8.625" style="97" customWidth="1"/>
    <col min="9" max="9" width="3.625" style="97" bestFit="1" customWidth="1"/>
    <col min="10" max="10" width="10.00390625" style="97" customWidth="1"/>
    <col min="11" max="11" width="22.375" style="97" customWidth="1"/>
    <col min="12" max="12" width="5.375" style="97" customWidth="1"/>
    <col min="13" max="16384" width="9.00390625" style="97" customWidth="1"/>
  </cols>
  <sheetData>
    <row r="1" spans="1:12" ht="14.25" customHeight="1">
      <c r="A1" s="265" t="s">
        <v>6</v>
      </c>
      <c r="B1" s="265"/>
      <c r="C1" s="93"/>
      <c r="D1" s="93"/>
      <c r="E1" s="94"/>
      <c r="F1" s="95"/>
      <c r="G1" s="95"/>
      <c r="H1" s="96"/>
      <c r="I1" s="96"/>
      <c r="J1" s="96"/>
      <c r="K1" s="96"/>
      <c r="L1" s="96"/>
    </row>
    <row r="2" spans="1:12" ht="18.75" customHeight="1">
      <c r="A2" s="268" t="s">
        <v>79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s="101" customFormat="1" ht="12.75" customHeight="1">
      <c r="A3" s="269"/>
      <c r="B3" s="269"/>
      <c r="C3" s="269"/>
      <c r="D3" s="269"/>
      <c r="E3" s="269"/>
      <c r="F3" s="269"/>
      <c r="G3" s="98"/>
      <c r="H3" s="99"/>
      <c r="I3" s="100"/>
      <c r="J3" s="100"/>
      <c r="K3" s="100"/>
      <c r="L3" s="100"/>
    </row>
    <row r="4" spans="1:12" ht="13.5">
      <c r="A4" s="270" t="s">
        <v>13</v>
      </c>
      <c r="B4" s="270"/>
      <c r="C4" s="102"/>
      <c r="D4" s="102"/>
      <c r="E4" s="94"/>
      <c r="F4" s="103"/>
      <c r="G4" s="104"/>
      <c r="H4" s="100"/>
      <c r="I4" s="100"/>
      <c r="J4" s="103" t="s">
        <v>65</v>
      </c>
      <c r="K4" s="100"/>
      <c r="L4" s="100"/>
    </row>
    <row r="5" spans="1:12" ht="19.5" customHeight="1" thickBot="1">
      <c r="A5" s="105" t="s">
        <v>3</v>
      </c>
      <c r="B5" s="271" t="s">
        <v>22</v>
      </c>
      <c r="C5" s="272"/>
      <c r="D5" s="106"/>
      <c r="E5" s="273" t="s">
        <v>23</v>
      </c>
      <c r="F5" s="273"/>
      <c r="G5" s="273"/>
      <c r="H5" s="272"/>
      <c r="I5" s="271" t="s">
        <v>76</v>
      </c>
      <c r="J5" s="273"/>
      <c r="K5" s="273"/>
      <c r="L5" s="272"/>
    </row>
    <row r="6" spans="1:12" s="108" customFormat="1" ht="18" customHeight="1" thickBot="1">
      <c r="A6" s="274"/>
      <c r="B6" s="255" t="s">
        <v>24</v>
      </c>
      <c r="C6" s="256"/>
      <c r="D6" s="107"/>
      <c r="E6" s="33" t="s">
        <v>35</v>
      </c>
      <c r="F6" s="34" t="s">
        <v>32</v>
      </c>
      <c r="G6" s="34" t="s">
        <v>33</v>
      </c>
      <c r="H6" s="33" t="s">
        <v>34</v>
      </c>
      <c r="I6" s="257" t="s">
        <v>53</v>
      </c>
      <c r="J6" s="258"/>
      <c r="K6" s="258"/>
      <c r="L6" s="259"/>
    </row>
    <row r="7" spans="1:12" s="108" customFormat="1" ht="18" customHeight="1" thickTop="1">
      <c r="A7" s="254"/>
      <c r="B7" s="109">
        <f>H7+H8+H9+H10+H11</f>
        <v>0</v>
      </c>
      <c r="C7" s="110" t="s">
        <v>0</v>
      </c>
      <c r="D7" s="111" t="s">
        <v>27</v>
      </c>
      <c r="E7" s="112"/>
      <c r="F7" s="48"/>
      <c r="G7" s="49"/>
      <c r="H7" s="38">
        <f>F7*G7</f>
        <v>0</v>
      </c>
      <c r="I7" s="42" t="s">
        <v>27</v>
      </c>
      <c r="J7" s="275"/>
      <c r="K7" s="276"/>
      <c r="L7" s="277"/>
    </row>
    <row r="8" spans="1:12" s="108" customFormat="1" ht="18" customHeight="1">
      <c r="A8" s="254"/>
      <c r="B8" s="263" t="s">
        <v>25</v>
      </c>
      <c r="C8" s="264"/>
      <c r="D8" s="113" t="s">
        <v>28</v>
      </c>
      <c r="E8" s="76"/>
      <c r="F8" s="51"/>
      <c r="G8" s="48"/>
      <c r="H8" s="39">
        <f>F8*G8</f>
        <v>0</v>
      </c>
      <c r="I8" s="43" t="s">
        <v>28</v>
      </c>
      <c r="J8" s="278"/>
      <c r="K8" s="182"/>
      <c r="L8" s="183"/>
    </row>
    <row r="9" spans="1:12" s="108" customFormat="1" ht="18" customHeight="1">
      <c r="A9" s="254"/>
      <c r="B9" s="114"/>
      <c r="C9" s="115" t="s">
        <v>0</v>
      </c>
      <c r="D9" s="116" t="s">
        <v>29</v>
      </c>
      <c r="E9" s="69"/>
      <c r="F9" s="51"/>
      <c r="G9" s="52"/>
      <c r="H9" s="40">
        <f>F9*G9</f>
        <v>0</v>
      </c>
      <c r="I9" s="43" t="s">
        <v>29</v>
      </c>
      <c r="J9" s="182"/>
      <c r="K9" s="182"/>
      <c r="L9" s="183"/>
    </row>
    <row r="10" spans="1:12" s="108" customFormat="1" ht="18" customHeight="1">
      <c r="A10" s="254"/>
      <c r="B10" s="263" t="s">
        <v>26</v>
      </c>
      <c r="C10" s="264"/>
      <c r="D10" s="117" t="s">
        <v>30</v>
      </c>
      <c r="E10" s="69"/>
      <c r="F10" s="48"/>
      <c r="G10" s="51"/>
      <c r="H10" s="38">
        <f>F10*G10</f>
        <v>0</v>
      </c>
      <c r="I10" s="43" t="s">
        <v>30</v>
      </c>
      <c r="J10" s="182"/>
      <c r="K10" s="182"/>
      <c r="L10" s="183"/>
    </row>
    <row r="11" spans="1:12" s="108" customFormat="1" ht="18" customHeight="1" thickBot="1">
      <c r="A11" s="266"/>
      <c r="B11" s="118"/>
      <c r="C11" s="119" t="s">
        <v>0</v>
      </c>
      <c r="D11" s="120" t="s">
        <v>31</v>
      </c>
      <c r="E11" s="70"/>
      <c r="F11" s="54"/>
      <c r="G11" s="55"/>
      <c r="H11" s="41">
        <f>F11*G11</f>
        <v>0</v>
      </c>
      <c r="I11" s="44" t="s">
        <v>31</v>
      </c>
      <c r="J11" s="186"/>
      <c r="K11" s="186"/>
      <c r="L11" s="187"/>
    </row>
    <row r="12" spans="1:12" s="108" customFormat="1" ht="18" customHeight="1" thickBot="1">
      <c r="A12" s="274"/>
      <c r="B12" s="255" t="s">
        <v>24</v>
      </c>
      <c r="C12" s="256"/>
      <c r="D12" s="107"/>
      <c r="E12" s="33" t="s">
        <v>35</v>
      </c>
      <c r="F12" s="34" t="s">
        <v>32</v>
      </c>
      <c r="G12" s="34" t="s">
        <v>33</v>
      </c>
      <c r="H12" s="33" t="s">
        <v>34</v>
      </c>
      <c r="I12" s="257" t="s">
        <v>53</v>
      </c>
      <c r="J12" s="258"/>
      <c r="K12" s="258"/>
      <c r="L12" s="259"/>
    </row>
    <row r="13" spans="1:12" s="108" customFormat="1" ht="18" customHeight="1" thickTop="1">
      <c r="A13" s="254"/>
      <c r="B13" s="109">
        <f>H13+H14+H15+H16+H17</f>
        <v>0</v>
      </c>
      <c r="C13" s="110" t="s">
        <v>0</v>
      </c>
      <c r="D13" s="111" t="s">
        <v>27</v>
      </c>
      <c r="E13" s="62"/>
      <c r="F13" s="48"/>
      <c r="G13" s="49"/>
      <c r="H13" s="38">
        <f>F13*G13</f>
        <v>0</v>
      </c>
      <c r="I13" s="42" t="s">
        <v>27</v>
      </c>
      <c r="J13" s="260"/>
      <c r="K13" s="261"/>
      <c r="L13" s="262"/>
    </row>
    <row r="14" spans="1:12" s="108" customFormat="1" ht="18" customHeight="1">
      <c r="A14" s="254"/>
      <c r="B14" s="263" t="s">
        <v>25</v>
      </c>
      <c r="C14" s="264"/>
      <c r="D14" s="113" t="s">
        <v>28</v>
      </c>
      <c r="E14" s="121"/>
      <c r="F14" s="51"/>
      <c r="G14" s="48"/>
      <c r="H14" s="39">
        <f>F14*G14</f>
        <v>0</v>
      </c>
      <c r="I14" s="43" t="s">
        <v>28</v>
      </c>
      <c r="J14" s="278"/>
      <c r="K14" s="182"/>
      <c r="L14" s="183"/>
    </row>
    <row r="15" spans="1:12" s="108" customFormat="1" ht="18" customHeight="1">
      <c r="A15" s="254"/>
      <c r="B15" s="114"/>
      <c r="C15" s="115" t="s">
        <v>0</v>
      </c>
      <c r="D15" s="116" t="s">
        <v>29</v>
      </c>
      <c r="E15" s="50"/>
      <c r="F15" s="51"/>
      <c r="G15" s="52"/>
      <c r="H15" s="40">
        <f>F15*G15</f>
        <v>0</v>
      </c>
      <c r="I15" s="43" t="s">
        <v>29</v>
      </c>
      <c r="J15" s="182"/>
      <c r="K15" s="182"/>
      <c r="L15" s="183"/>
    </row>
    <row r="16" spans="1:12" s="108" customFormat="1" ht="18" customHeight="1">
      <c r="A16" s="254"/>
      <c r="B16" s="263" t="s">
        <v>26</v>
      </c>
      <c r="C16" s="264"/>
      <c r="D16" s="117" t="s">
        <v>30</v>
      </c>
      <c r="E16" s="50"/>
      <c r="F16" s="48"/>
      <c r="G16" s="51"/>
      <c r="H16" s="38">
        <f>F16*G16</f>
        <v>0</v>
      </c>
      <c r="I16" s="43" t="s">
        <v>30</v>
      </c>
      <c r="J16" s="182"/>
      <c r="K16" s="182"/>
      <c r="L16" s="183"/>
    </row>
    <row r="17" spans="1:12" s="108" customFormat="1" ht="18" customHeight="1" thickBot="1">
      <c r="A17" s="266"/>
      <c r="B17" s="118"/>
      <c r="C17" s="119" t="s">
        <v>0</v>
      </c>
      <c r="D17" s="120" t="s">
        <v>31</v>
      </c>
      <c r="E17" s="53"/>
      <c r="F17" s="54"/>
      <c r="G17" s="55"/>
      <c r="H17" s="41">
        <f>F17*G17</f>
        <v>0</v>
      </c>
      <c r="I17" s="44" t="s">
        <v>31</v>
      </c>
      <c r="J17" s="186"/>
      <c r="K17" s="186"/>
      <c r="L17" s="187"/>
    </row>
    <row r="18" spans="1:12" s="108" customFormat="1" ht="18" customHeight="1" thickBot="1">
      <c r="A18" s="253"/>
      <c r="B18" s="255" t="s">
        <v>24</v>
      </c>
      <c r="C18" s="256"/>
      <c r="D18" s="107"/>
      <c r="E18" s="33" t="s">
        <v>35</v>
      </c>
      <c r="F18" s="34" t="s">
        <v>32</v>
      </c>
      <c r="G18" s="34" t="s">
        <v>33</v>
      </c>
      <c r="H18" s="33" t="s">
        <v>34</v>
      </c>
      <c r="I18" s="257" t="s">
        <v>53</v>
      </c>
      <c r="J18" s="258"/>
      <c r="K18" s="258"/>
      <c r="L18" s="259"/>
    </row>
    <row r="19" spans="1:12" s="108" customFormat="1" ht="18" customHeight="1" thickTop="1">
      <c r="A19" s="254"/>
      <c r="B19" s="109">
        <f>H19+H20+H21+H22+H23</f>
        <v>0</v>
      </c>
      <c r="C19" s="110" t="s">
        <v>0</v>
      </c>
      <c r="D19" s="111" t="s">
        <v>27</v>
      </c>
      <c r="E19" s="62"/>
      <c r="F19" s="48"/>
      <c r="G19" s="49"/>
      <c r="H19" s="38">
        <f>F19*G19</f>
        <v>0</v>
      </c>
      <c r="I19" s="42" t="s">
        <v>27</v>
      </c>
      <c r="J19" s="267"/>
      <c r="K19" s="261"/>
      <c r="L19" s="262"/>
    </row>
    <row r="20" spans="1:12" s="108" customFormat="1" ht="18" customHeight="1">
      <c r="A20" s="254"/>
      <c r="B20" s="263" t="s">
        <v>25</v>
      </c>
      <c r="C20" s="264"/>
      <c r="D20" s="113" t="s">
        <v>28</v>
      </c>
      <c r="E20" s="50"/>
      <c r="F20" s="51"/>
      <c r="G20" s="48"/>
      <c r="H20" s="39">
        <f>F20*G20</f>
        <v>0</v>
      </c>
      <c r="I20" s="43" t="s">
        <v>28</v>
      </c>
      <c r="J20" s="182"/>
      <c r="K20" s="182"/>
      <c r="L20" s="183"/>
    </row>
    <row r="21" spans="1:12" s="108" customFormat="1" ht="18" customHeight="1">
      <c r="A21" s="254"/>
      <c r="B21" s="114"/>
      <c r="C21" s="115" t="s">
        <v>0</v>
      </c>
      <c r="D21" s="116" t="s">
        <v>29</v>
      </c>
      <c r="E21" s="50"/>
      <c r="F21" s="51"/>
      <c r="G21" s="52"/>
      <c r="H21" s="40">
        <f>F21*G21</f>
        <v>0</v>
      </c>
      <c r="I21" s="43" t="s">
        <v>29</v>
      </c>
      <c r="J21" s="182"/>
      <c r="K21" s="182"/>
      <c r="L21" s="183"/>
    </row>
    <row r="22" spans="1:12" s="108" customFormat="1" ht="18" customHeight="1">
      <c r="A22" s="254"/>
      <c r="B22" s="263" t="s">
        <v>26</v>
      </c>
      <c r="C22" s="264"/>
      <c r="D22" s="117" t="s">
        <v>30</v>
      </c>
      <c r="E22" s="50"/>
      <c r="F22" s="48"/>
      <c r="G22" s="51"/>
      <c r="H22" s="38">
        <f>F22*G22</f>
        <v>0</v>
      </c>
      <c r="I22" s="43" t="s">
        <v>30</v>
      </c>
      <c r="J22" s="182"/>
      <c r="K22" s="182"/>
      <c r="L22" s="183"/>
    </row>
    <row r="23" spans="1:12" s="108" customFormat="1" ht="18" customHeight="1" thickBot="1">
      <c r="A23" s="266"/>
      <c r="B23" s="118"/>
      <c r="C23" s="119" t="s">
        <v>0</v>
      </c>
      <c r="D23" s="120" t="s">
        <v>31</v>
      </c>
      <c r="E23" s="53"/>
      <c r="F23" s="54"/>
      <c r="G23" s="55"/>
      <c r="H23" s="41">
        <f>F23*G23</f>
        <v>0</v>
      </c>
      <c r="I23" s="44" t="s">
        <v>31</v>
      </c>
      <c r="J23" s="186"/>
      <c r="K23" s="186"/>
      <c r="L23" s="187"/>
    </row>
    <row r="24" spans="1:12" s="108" customFormat="1" ht="18" customHeight="1" thickBot="1">
      <c r="A24" s="253"/>
      <c r="B24" s="255" t="s">
        <v>24</v>
      </c>
      <c r="C24" s="256"/>
      <c r="D24" s="107"/>
      <c r="E24" s="33" t="s">
        <v>35</v>
      </c>
      <c r="F24" s="34" t="s">
        <v>32</v>
      </c>
      <c r="G24" s="34" t="s">
        <v>33</v>
      </c>
      <c r="H24" s="33" t="s">
        <v>34</v>
      </c>
      <c r="I24" s="257" t="s">
        <v>53</v>
      </c>
      <c r="J24" s="258"/>
      <c r="K24" s="258"/>
      <c r="L24" s="259"/>
    </row>
    <row r="25" spans="1:12" s="108" customFormat="1" ht="18" customHeight="1" thickTop="1">
      <c r="A25" s="254"/>
      <c r="B25" s="109">
        <f>H25+H26+H27+H28+H29</f>
        <v>0</v>
      </c>
      <c r="C25" s="110" t="s">
        <v>0</v>
      </c>
      <c r="D25" s="111" t="s">
        <v>27</v>
      </c>
      <c r="E25" s="62"/>
      <c r="F25" s="48"/>
      <c r="G25" s="49"/>
      <c r="H25" s="38">
        <f>F25*G25</f>
        <v>0</v>
      </c>
      <c r="I25" s="42" t="s">
        <v>27</v>
      </c>
      <c r="J25" s="260"/>
      <c r="K25" s="261"/>
      <c r="L25" s="262"/>
    </row>
    <row r="26" spans="1:12" s="108" customFormat="1" ht="18" customHeight="1">
      <c r="A26" s="254"/>
      <c r="B26" s="263" t="s">
        <v>25</v>
      </c>
      <c r="C26" s="264"/>
      <c r="D26" s="113" t="s">
        <v>28</v>
      </c>
      <c r="E26" s="67"/>
      <c r="F26" s="51"/>
      <c r="G26" s="48"/>
      <c r="H26" s="39">
        <f>F26*G26</f>
        <v>0</v>
      </c>
      <c r="I26" s="43" t="s">
        <v>28</v>
      </c>
      <c r="J26" s="279"/>
      <c r="K26" s="280"/>
      <c r="L26" s="281"/>
    </row>
    <row r="27" spans="1:12" s="108" customFormat="1" ht="18" customHeight="1">
      <c r="A27" s="254"/>
      <c r="B27" s="114"/>
      <c r="C27" s="115" t="s">
        <v>0</v>
      </c>
      <c r="D27" s="116" t="s">
        <v>29</v>
      </c>
      <c r="E27" s="50"/>
      <c r="F27" s="51"/>
      <c r="G27" s="52"/>
      <c r="H27" s="40">
        <f>F27*G27</f>
        <v>0</v>
      </c>
      <c r="I27" s="43" t="s">
        <v>29</v>
      </c>
      <c r="J27" s="278"/>
      <c r="K27" s="182"/>
      <c r="L27" s="183"/>
    </row>
    <row r="28" spans="1:12" s="108" customFormat="1" ht="18" customHeight="1">
      <c r="A28" s="254"/>
      <c r="B28" s="263" t="s">
        <v>26</v>
      </c>
      <c r="C28" s="264"/>
      <c r="D28" s="117" t="s">
        <v>30</v>
      </c>
      <c r="E28" s="50"/>
      <c r="F28" s="48"/>
      <c r="G28" s="51"/>
      <c r="H28" s="38">
        <f>F28*G28</f>
        <v>0</v>
      </c>
      <c r="I28" s="43" t="s">
        <v>30</v>
      </c>
      <c r="J28" s="182"/>
      <c r="K28" s="182"/>
      <c r="L28" s="183"/>
    </row>
    <row r="29" spans="1:12" s="108" customFormat="1" ht="18" customHeight="1" thickBot="1">
      <c r="A29" s="266"/>
      <c r="B29" s="118"/>
      <c r="C29" s="119" t="s">
        <v>0</v>
      </c>
      <c r="D29" s="120" t="s">
        <v>31</v>
      </c>
      <c r="E29" s="53"/>
      <c r="F29" s="54"/>
      <c r="G29" s="55"/>
      <c r="H29" s="41">
        <f>F29*G29</f>
        <v>0</v>
      </c>
      <c r="I29" s="44" t="s">
        <v>31</v>
      </c>
      <c r="J29" s="186"/>
      <c r="K29" s="186"/>
      <c r="L29" s="187"/>
    </row>
    <row r="30" spans="1:12" s="108" customFormat="1" ht="18" customHeight="1" thickBot="1">
      <c r="A30" s="253"/>
      <c r="B30" s="255" t="s">
        <v>24</v>
      </c>
      <c r="C30" s="256"/>
      <c r="D30" s="107"/>
      <c r="E30" s="33" t="s">
        <v>35</v>
      </c>
      <c r="F30" s="34" t="s">
        <v>32</v>
      </c>
      <c r="G30" s="34" t="s">
        <v>33</v>
      </c>
      <c r="H30" s="33" t="s">
        <v>34</v>
      </c>
      <c r="I30" s="257" t="s">
        <v>53</v>
      </c>
      <c r="J30" s="258"/>
      <c r="K30" s="258"/>
      <c r="L30" s="259"/>
    </row>
    <row r="31" spans="1:12" s="108" customFormat="1" ht="18" customHeight="1" thickTop="1">
      <c r="A31" s="254"/>
      <c r="B31" s="109">
        <f>H31+H32+H33+H34+H35</f>
        <v>0</v>
      </c>
      <c r="C31" s="110" t="s">
        <v>0</v>
      </c>
      <c r="D31" s="111" t="s">
        <v>27</v>
      </c>
      <c r="E31" s="62"/>
      <c r="F31" s="48"/>
      <c r="G31" s="49"/>
      <c r="H31" s="38">
        <f>F31*G31</f>
        <v>0</v>
      </c>
      <c r="I31" s="42" t="s">
        <v>27</v>
      </c>
      <c r="J31" s="260"/>
      <c r="K31" s="261"/>
      <c r="L31" s="262"/>
    </row>
    <row r="32" spans="1:12" s="108" customFormat="1" ht="18" customHeight="1">
      <c r="A32" s="254"/>
      <c r="B32" s="263" t="s">
        <v>25</v>
      </c>
      <c r="C32" s="264"/>
      <c r="D32" s="113" t="s">
        <v>28</v>
      </c>
      <c r="E32" s="50"/>
      <c r="F32" s="51"/>
      <c r="G32" s="48"/>
      <c r="H32" s="39">
        <f>F32*G32</f>
        <v>0</v>
      </c>
      <c r="I32" s="43" t="s">
        <v>28</v>
      </c>
      <c r="J32" s="278"/>
      <c r="K32" s="182"/>
      <c r="L32" s="183"/>
    </row>
    <row r="33" spans="1:12" s="108" customFormat="1" ht="18" customHeight="1">
      <c r="A33" s="254"/>
      <c r="B33" s="114"/>
      <c r="C33" s="115" t="s">
        <v>0</v>
      </c>
      <c r="D33" s="116" t="s">
        <v>29</v>
      </c>
      <c r="E33" s="50"/>
      <c r="F33" s="51"/>
      <c r="G33" s="52"/>
      <c r="H33" s="40">
        <f>F33*G33</f>
        <v>0</v>
      </c>
      <c r="I33" s="43" t="s">
        <v>29</v>
      </c>
      <c r="J33" s="182"/>
      <c r="K33" s="182"/>
      <c r="L33" s="183"/>
    </row>
    <row r="34" spans="1:12" s="108" customFormat="1" ht="18" customHeight="1">
      <c r="A34" s="254"/>
      <c r="B34" s="263" t="s">
        <v>26</v>
      </c>
      <c r="C34" s="264"/>
      <c r="D34" s="117" t="s">
        <v>30</v>
      </c>
      <c r="E34" s="50"/>
      <c r="F34" s="48"/>
      <c r="G34" s="51"/>
      <c r="H34" s="38">
        <f>F34*G34</f>
        <v>0</v>
      </c>
      <c r="I34" s="43" t="s">
        <v>30</v>
      </c>
      <c r="J34" s="182"/>
      <c r="K34" s="182"/>
      <c r="L34" s="183"/>
    </row>
    <row r="35" spans="1:12" s="108" customFormat="1" ht="18" customHeight="1" thickBot="1">
      <c r="A35" s="254"/>
      <c r="B35" s="118"/>
      <c r="C35" s="119" t="s">
        <v>0</v>
      </c>
      <c r="D35" s="120" t="s">
        <v>31</v>
      </c>
      <c r="E35" s="53"/>
      <c r="F35" s="54"/>
      <c r="G35" s="55"/>
      <c r="H35" s="41">
        <f>F35*G35</f>
        <v>0</v>
      </c>
      <c r="I35" s="44" t="s">
        <v>31</v>
      </c>
      <c r="J35" s="186"/>
      <c r="K35" s="186"/>
      <c r="L35" s="187"/>
    </row>
    <row r="36" spans="1:12" s="108" customFormat="1" ht="18" customHeight="1" thickBot="1">
      <c r="A36" s="282" t="s">
        <v>77</v>
      </c>
      <c r="B36" s="255" t="s">
        <v>24</v>
      </c>
      <c r="C36" s="256"/>
      <c r="D36" s="107"/>
      <c r="E36" s="33" t="s">
        <v>35</v>
      </c>
      <c r="F36" s="34" t="s">
        <v>32</v>
      </c>
      <c r="G36" s="34" t="s">
        <v>33</v>
      </c>
      <c r="H36" s="33" t="s">
        <v>34</v>
      </c>
      <c r="I36" s="257" t="s">
        <v>53</v>
      </c>
      <c r="J36" s="258"/>
      <c r="K36" s="258"/>
      <c r="L36" s="259"/>
    </row>
    <row r="37" spans="1:12" s="108" customFormat="1" ht="18" customHeight="1" thickTop="1">
      <c r="A37" s="283"/>
      <c r="B37" s="109">
        <f>H37+H38+H39+H40+H41+H42+H43</f>
        <v>0</v>
      </c>
      <c r="C37" s="110" t="s">
        <v>0</v>
      </c>
      <c r="D37" s="111" t="s">
        <v>27</v>
      </c>
      <c r="E37" s="47"/>
      <c r="F37" s="48"/>
      <c r="G37" s="49"/>
      <c r="H37" s="38">
        <f aca="true" t="shared" si="0" ref="H37:H43">F37*G37</f>
        <v>0</v>
      </c>
      <c r="I37" s="42" t="s">
        <v>27</v>
      </c>
      <c r="J37" s="260"/>
      <c r="K37" s="261"/>
      <c r="L37" s="262"/>
    </row>
    <row r="38" spans="1:12" s="108" customFormat="1" ht="18" customHeight="1">
      <c r="A38" s="283"/>
      <c r="B38" s="263" t="s">
        <v>25</v>
      </c>
      <c r="C38" s="264"/>
      <c r="D38" s="113" t="s">
        <v>28</v>
      </c>
      <c r="E38" s="67"/>
      <c r="F38" s="51"/>
      <c r="G38" s="48"/>
      <c r="H38" s="39">
        <f t="shared" si="0"/>
        <v>0</v>
      </c>
      <c r="I38" s="43" t="s">
        <v>28</v>
      </c>
      <c r="J38" s="286"/>
      <c r="K38" s="182"/>
      <c r="L38" s="183"/>
    </row>
    <row r="39" spans="1:12" s="108" customFormat="1" ht="18" customHeight="1">
      <c r="A39" s="283"/>
      <c r="B39" s="122"/>
      <c r="C39" s="123" t="s">
        <v>0</v>
      </c>
      <c r="D39" s="116" t="s">
        <v>29</v>
      </c>
      <c r="E39" s="67"/>
      <c r="F39" s="51"/>
      <c r="G39" s="52"/>
      <c r="H39" s="40">
        <f t="shared" si="0"/>
        <v>0</v>
      </c>
      <c r="I39" s="43" t="s">
        <v>29</v>
      </c>
      <c r="J39" s="83"/>
      <c r="K39" s="124"/>
      <c r="L39" s="125"/>
    </row>
    <row r="40" spans="1:12" s="108" customFormat="1" ht="18" customHeight="1">
      <c r="A40" s="284"/>
      <c r="B40" s="287" t="s">
        <v>71</v>
      </c>
      <c r="C40" s="288"/>
      <c r="D40" s="126" t="s">
        <v>30</v>
      </c>
      <c r="E40" s="50"/>
      <c r="F40" s="51"/>
      <c r="G40" s="51"/>
      <c r="H40" s="38">
        <f t="shared" si="0"/>
        <v>0</v>
      </c>
      <c r="I40" s="45" t="s">
        <v>30</v>
      </c>
      <c r="J40" s="127"/>
      <c r="K40" s="83"/>
      <c r="L40" s="128"/>
    </row>
    <row r="41" spans="1:12" s="108" customFormat="1" ht="18" customHeight="1">
      <c r="A41" s="284"/>
      <c r="B41" s="129"/>
      <c r="C41" s="130" t="s">
        <v>0</v>
      </c>
      <c r="D41" s="131" t="s">
        <v>31</v>
      </c>
      <c r="E41" s="50"/>
      <c r="F41" s="51"/>
      <c r="G41" s="48"/>
      <c r="H41" s="40">
        <f t="shared" si="0"/>
        <v>0</v>
      </c>
      <c r="I41" s="45" t="s">
        <v>31</v>
      </c>
      <c r="J41" s="286"/>
      <c r="K41" s="182"/>
      <c r="L41" s="183"/>
    </row>
    <row r="42" spans="1:12" s="108" customFormat="1" ht="18" customHeight="1">
      <c r="A42" s="283"/>
      <c r="B42" s="289" t="s">
        <v>26</v>
      </c>
      <c r="C42" s="290"/>
      <c r="D42" s="116" t="s">
        <v>43</v>
      </c>
      <c r="E42" s="67"/>
      <c r="F42" s="48"/>
      <c r="G42" s="51"/>
      <c r="H42" s="38">
        <f t="shared" si="0"/>
        <v>0</v>
      </c>
      <c r="I42" s="45" t="s">
        <v>43</v>
      </c>
      <c r="J42" s="278"/>
      <c r="K42" s="182"/>
      <c r="L42" s="183"/>
    </row>
    <row r="43" spans="1:12" s="108" customFormat="1" ht="18" customHeight="1" thickBot="1">
      <c r="A43" s="285"/>
      <c r="B43" s="132">
        <v>0</v>
      </c>
      <c r="C43" s="119" t="s">
        <v>0</v>
      </c>
      <c r="D43" s="120" t="s">
        <v>44</v>
      </c>
      <c r="E43" s="53"/>
      <c r="F43" s="54"/>
      <c r="G43" s="55"/>
      <c r="H43" s="41">
        <f t="shared" si="0"/>
        <v>0</v>
      </c>
      <c r="I43" s="46" t="s">
        <v>44</v>
      </c>
      <c r="J43" s="186"/>
      <c r="K43" s="186"/>
      <c r="L43" s="187"/>
    </row>
    <row r="44" spans="1:12" s="108" customFormat="1" ht="18" customHeight="1">
      <c r="A44" s="291" t="s">
        <v>37</v>
      </c>
      <c r="B44" s="292">
        <f>B7+B13+B19+B25+B31+B37</f>
        <v>0</v>
      </c>
      <c r="C44" s="294" t="s">
        <v>0</v>
      </c>
      <c r="D44" s="133"/>
      <c r="E44" s="31"/>
      <c r="F44" s="14"/>
      <c r="G44" s="31"/>
      <c r="H44" s="31"/>
      <c r="I44" s="31"/>
      <c r="J44" s="14"/>
      <c r="K44" s="14"/>
      <c r="L44" s="15"/>
    </row>
    <row r="45" spans="1:16" s="108" customFormat="1" ht="18" customHeight="1" thickBot="1">
      <c r="A45" s="285"/>
      <c r="B45" s="293"/>
      <c r="C45" s="295"/>
      <c r="D45" s="336" t="s">
        <v>42</v>
      </c>
      <c r="E45" s="337"/>
      <c r="F45" s="337"/>
      <c r="G45" s="337"/>
      <c r="H45" s="337"/>
      <c r="I45" s="337"/>
      <c r="J45" s="337"/>
      <c r="K45" s="337"/>
      <c r="L45" s="337"/>
      <c r="M45" s="134"/>
      <c r="N45" s="134"/>
      <c r="O45" s="134"/>
      <c r="P45" s="134"/>
    </row>
    <row r="46" spans="1:12" s="108" customFormat="1" ht="18" customHeight="1">
      <c r="A46" s="298" t="s">
        <v>40</v>
      </c>
      <c r="B46" s="292">
        <f>B9+B15+B21+B27+B33+B39</f>
        <v>0</v>
      </c>
      <c r="C46" s="294" t="s">
        <v>0</v>
      </c>
      <c r="D46" s="300" t="s">
        <v>41</v>
      </c>
      <c r="E46" s="302">
        <f>B46*0.9</f>
        <v>0</v>
      </c>
      <c r="F46" s="232" t="s">
        <v>0</v>
      </c>
      <c r="G46" s="220" t="s">
        <v>85</v>
      </c>
      <c r="H46" s="221"/>
      <c r="I46" s="221"/>
      <c r="J46" s="222"/>
      <c r="K46" s="304"/>
      <c r="L46" s="226" t="s">
        <v>0</v>
      </c>
    </row>
    <row r="47" spans="1:12" s="108" customFormat="1" ht="18" customHeight="1" thickBot="1">
      <c r="A47" s="299"/>
      <c r="B47" s="293"/>
      <c r="C47" s="295"/>
      <c r="D47" s="301"/>
      <c r="E47" s="303"/>
      <c r="F47" s="233"/>
      <c r="G47" s="223"/>
      <c r="H47" s="224"/>
      <c r="I47" s="224"/>
      <c r="J47" s="225"/>
      <c r="K47" s="305"/>
      <c r="L47" s="227"/>
    </row>
    <row r="48" spans="1:12" s="108" customFormat="1" ht="18" customHeight="1">
      <c r="A48" s="306" t="s">
        <v>39</v>
      </c>
      <c r="B48" s="292">
        <f>B46/2</f>
        <v>0</v>
      </c>
      <c r="C48" s="294" t="s">
        <v>0</v>
      </c>
      <c r="D48" s="308" t="s">
        <v>45</v>
      </c>
      <c r="E48" s="302">
        <f>(B46-B41)*0.9</f>
        <v>0</v>
      </c>
      <c r="F48" s="218" t="s">
        <v>0</v>
      </c>
      <c r="G48" s="220" t="s">
        <v>90</v>
      </c>
      <c r="H48" s="221"/>
      <c r="I48" s="221"/>
      <c r="J48" s="221"/>
      <c r="K48" s="316"/>
      <c r="L48" s="218" t="s">
        <v>0</v>
      </c>
    </row>
    <row r="49" spans="1:12" s="108" customFormat="1" ht="18" customHeight="1" thickBot="1">
      <c r="A49" s="307"/>
      <c r="B49" s="293"/>
      <c r="C49" s="295"/>
      <c r="D49" s="309"/>
      <c r="E49" s="303"/>
      <c r="F49" s="219"/>
      <c r="G49" s="223"/>
      <c r="H49" s="224"/>
      <c r="I49" s="224"/>
      <c r="J49" s="224"/>
      <c r="K49" s="317"/>
      <c r="L49" s="219"/>
    </row>
    <row r="50" spans="1:12" s="108" customFormat="1" ht="18" customHeight="1">
      <c r="A50" s="135"/>
      <c r="B50" s="136"/>
      <c r="C50" s="135"/>
      <c r="D50" s="184" t="s">
        <v>93</v>
      </c>
      <c r="E50" s="184"/>
      <c r="F50" s="184"/>
      <c r="G50" s="184"/>
      <c r="H50" s="184"/>
      <c r="I50" s="184"/>
      <c r="J50" s="339" t="s">
        <v>86</v>
      </c>
      <c r="K50" s="318"/>
      <c r="L50" s="201" t="s">
        <v>0</v>
      </c>
    </row>
    <row r="51" spans="1:12" s="108" customFormat="1" ht="29.25" customHeight="1" thickBot="1">
      <c r="A51" s="135"/>
      <c r="B51" s="136"/>
      <c r="C51" s="135"/>
      <c r="D51" s="185"/>
      <c r="E51" s="185"/>
      <c r="F51" s="185"/>
      <c r="G51" s="185"/>
      <c r="H51" s="185"/>
      <c r="I51" s="185"/>
      <c r="J51" s="327"/>
      <c r="K51" s="319"/>
      <c r="L51" s="202"/>
    </row>
    <row r="52" spans="1:12" ht="30" customHeight="1">
      <c r="A52" s="320" t="s">
        <v>14</v>
      </c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</row>
    <row r="53" spans="1:12" ht="17.25" customHeight="1">
      <c r="A53" s="137" t="s">
        <v>8</v>
      </c>
      <c r="B53" s="330" t="s">
        <v>80</v>
      </c>
      <c r="C53" s="331"/>
      <c r="D53" s="331"/>
      <c r="E53" s="332"/>
      <c r="F53" s="333" t="s">
        <v>7</v>
      </c>
      <c r="G53" s="333"/>
      <c r="H53" s="333"/>
      <c r="I53" s="333"/>
      <c r="J53" s="333"/>
      <c r="K53" s="333"/>
      <c r="L53" s="333"/>
    </row>
    <row r="54" spans="1:12" ht="30" customHeight="1">
      <c r="A54" s="138" t="s">
        <v>16</v>
      </c>
      <c r="B54" s="334">
        <f>K50</f>
        <v>0</v>
      </c>
      <c r="C54" s="335"/>
      <c r="D54" s="335"/>
      <c r="E54" s="139" t="s">
        <v>15</v>
      </c>
      <c r="F54" s="310"/>
      <c r="G54" s="311"/>
      <c r="H54" s="311"/>
      <c r="I54" s="311"/>
      <c r="J54" s="311"/>
      <c r="K54" s="311"/>
      <c r="L54" s="338"/>
    </row>
    <row r="55" spans="1:12" ht="30" customHeight="1">
      <c r="A55" s="137" t="s">
        <v>9</v>
      </c>
      <c r="B55" s="312"/>
      <c r="C55" s="313"/>
      <c r="D55" s="313"/>
      <c r="E55" s="139" t="s">
        <v>0</v>
      </c>
      <c r="F55" s="314" t="s">
        <v>11</v>
      </c>
      <c r="G55" s="315"/>
      <c r="H55" s="315"/>
      <c r="I55" s="315"/>
      <c r="J55" s="315"/>
      <c r="K55" s="315"/>
      <c r="L55" s="315"/>
    </row>
    <row r="56" spans="1:12" ht="30" customHeight="1">
      <c r="A56" s="137" t="s">
        <v>1</v>
      </c>
      <c r="B56" s="140"/>
      <c r="C56" s="141"/>
      <c r="D56" s="141"/>
      <c r="E56" s="139" t="s">
        <v>0</v>
      </c>
      <c r="F56" s="314" t="s">
        <v>12</v>
      </c>
      <c r="G56" s="315"/>
      <c r="H56" s="315"/>
      <c r="I56" s="315"/>
      <c r="J56" s="315"/>
      <c r="K56" s="315"/>
      <c r="L56" s="315"/>
    </row>
    <row r="57" spans="1:12" ht="30" customHeight="1">
      <c r="A57" s="142" t="s">
        <v>10</v>
      </c>
      <c r="B57" s="143"/>
      <c r="C57" s="144"/>
      <c r="D57" s="144"/>
      <c r="E57" s="145" t="s">
        <v>0</v>
      </c>
      <c r="F57" s="315"/>
      <c r="G57" s="315"/>
      <c r="H57" s="315"/>
      <c r="I57" s="315"/>
      <c r="J57" s="315"/>
      <c r="K57" s="315"/>
      <c r="L57" s="315"/>
    </row>
    <row r="58" spans="1:12" ht="30" customHeight="1">
      <c r="A58" s="137" t="s">
        <v>5</v>
      </c>
      <c r="B58" s="321">
        <f>B44</f>
        <v>0</v>
      </c>
      <c r="C58" s="322"/>
      <c r="D58" s="322"/>
      <c r="E58" s="139" t="s">
        <v>0</v>
      </c>
      <c r="F58" s="323"/>
      <c r="G58" s="324"/>
      <c r="H58" s="324"/>
      <c r="I58" s="324"/>
      <c r="J58" s="324"/>
      <c r="K58" s="324"/>
      <c r="L58" s="324"/>
    </row>
    <row r="59" spans="1:12" ht="13.5" customHeight="1">
      <c r="A59" s="96"/>
      <c r="B59" s="146"/>
      <c r="C59" s="146"/>
      <c r="D59" s="146"/>
      <c r="E59" s="96"/>
      <c r="F59" s="147"/>
      <c r="G59" s="147"/>
      <c r="H59" s="147"/>
      <c r="I59" s="147"/>
      <c r="J59" s="147"/>
      <c r="K59" s="147"/>
      <c r="L59" s="147"/>
    </row>
    <row r="60" ht="6.75" customHeight="1"/>
    <row r="61" spans="1:12" ht="44.25" customHeight="1">
      <c r="A61" s="325"/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</row>
  </sheetData>
  <sheetProtection/>
  <mergeCells count="106">
    <mergeCell ref="F56:L56"/>
    <mergeCell ref="F57:L57"/>
    <mergeCell ref="B58:D58"/>
    <mergeCell ref="F58:L58"/>
    <mergeCell ref="A61:L61"/>
    <mergeCell ref="J50:J51"/>
    <mergeCell ref="D50:I51"/>
    <mergeCell ref="A52:L52"/>
    <mergeCell ref="B53:E53"/>
    <mergeCell ref="F53:L53"/>
    <mergeCell ref="B54:D54"/>
    <mergeCell ref="F54:L54"/>
    <mergeCell ref="B55:D55"/>
    <mergeCell ref="F55:L55"/>
    <mergeCell ref="G48:J49"/>
    <mergeCell ref="K48:K49"/>
    <mergeCell ref="L48:L49"/>
    <mergeCell ref="K50:K51"/>
    <mergeCell ref="L50:L51"/>
    <mergeCell ref="F46:F47"/>
    <mergeCell ref="G46:J47"/>
    <mergeCell ref="K46:K47"/>
    <mergeCell ref="L46:L47"/>
    <mergeCell ref="A48:A49"/>
    <mergeCell ref="B48:B49"/>
    <mergeCell ref="C48:C49"/>
    <mergeCell ref="D48:D49"/>
    <mergeCell ref="E48:E49"/>
    <mergeCell ref="F48:F49"/>
    <mergeCell ref="J43:L43"/>
    <mergeCell ref="A44:A45"/>
    <mergeCell ref="B44:B45"/>
    <mergeCell ref="C44:C45"/>
    <mergeCell ref="D45:L45"/>
    <mergeCell ref="A46:A47"/>
    <mergeCell ref="B46:B47"/>
    <mergeCell ref="C46:C47"/>
    <mergeCell ref="D46:D47"/>
    <mergeCell ref="E46:E47"/>
    <mergeCell ref="A36:A43"/>
    <mergeCell ref="B36:C36"/>
    <mergeCell ref="I36:L36"/>
    <mergeCell ref="J37:L37"/>
    <mergeCell ref="B38:C38"/>
    <mergeCell ref="J38:L38"/>
    <mergeCell ref="B40:C40"/>
    <mergeCell ref="J41:L41"/>
    <mergeCell ref="B42:C42"/>
    <mergeCell ref="J42:L42"/>
    <mergeCell ref="A30:A35"/>
    <mergeCell ref="B30:C30"/>
    <mergeCell ref="I30:L30"/>
    <mergeCell ref="J31:L31"/>
    <mergeCell ref="B32:C32"/>
    <mergeCell ref="J32:L32"/>
    <mergeCell ref="J33:L33"/>
    <mergeCell ref="B34:C34"/>
    <mergeCell ref="J34:L34"/>
    <mergeCell ref="J35:L35"/>
    <mergeCell ref="A24:A29"/>
    <mergeCell ref="B24:C24"/>
    <mergeCell ref="I24:L24"/>
    <mergeCell ref="J25:L25"/>
    <mergeCell ref="B26:C26"/>
    <mergeCell ref="J26:L26"/>
    <mergeCell ref="J27:L27"/>
    <mergeCell ref="B28:C28"/>
    <mergeCell ref="J28:L28"/>
    <mergeCell ref="J29:L29"/>
    <mergeCell ref="A18:A23"/>
    <mergeCell ref="B18:C18"/>
    <mergeCell ref="I18:L18"/>
    <mergeCell ref="J19:L19"/>
    <mergeCell ref="B20:C20"/>
    <mergeCell ref="J20:L20"/>
    <mergeCell ref="J21:L21"/>
    <mergeCell ref="B22:C22"/>
    <mergeCell ref="J22:L22"/>
    <mergeCell ref="J23:L23"/>
    <mergeCell ref="A12:A17"/>
    <mergeCell ref="B12:C12"/>
    <mergeCell ref="I12:L12"/>
    <mergeCell ref="J13:L13"/>
    <mergeCell ref="B14:C14"/>
    <mergeCell ref="J14:L14"/>
    <mergeCell ref="J15:L15"/>
    <mergeCell ref="B16:C16"/>
    <mergeCell ref="J16:L16"/>
    <mergeCell ref="J17:L17"/>
    <mergeCell ref="A6:A11"/>
    <mergeCell ref="B6:C6"/>
    <mergeCell ref="I6:L6"/>
    <mergeCell ref="J7:L7"/>
    <mergeCell ref="B8:C8"/>
    <mergeCell ref="J8:L8"/>
    <mergeCell ref="J9:L9"/>
    <mergeCell ref="B10:C10"/>
    <mergeCell ref="J10:L10"/>
    <mergeCell ref="J11:L11"/>
    <mergeCell ref="A1:B1"/>
    <mergeCell ref="A2:L2"/>
    <mergeCell ref="A3:F3"/>
    <mergeCell ref="A4:B4"/>
    <mergeCell ref="B5:C5"/>
    <mergeCell ref="E5:H5"/>
    <mergeCell ref="I5:L5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5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岐阜県社会福祉協議会</dc:creator>
  <cp:keywords/>
  <dc:description/>
  <cp:lastModifiedBy>岐阜県社協@松岡</cp:lastModifiedBy>
  <cp:lastPrinted>2023-10-02T05:47:05Z</cp:lastPrinted>
  <dcterms:created xsi:type="dcterms:W3CDTF">2010-03-10T10:02:03Z</dcterms:created>
  <dcterms:modified xsi:type="dcterms:W3CDTF">2023-10-02T05:50:14Z</dcterms:modified>
  <cp:category/>
  <cp:version/>
  <cp:contentType/>
  <cp:contentStatus/>
</cp:coreProperties>
</file>